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52BC531C-3729-4133-8C3F-05FA9F0E2CA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" r:id="rId1"/>
    <sheet name="Racun prihoda i rashoda-ekonoms" sheetId="3" r:id="rId2"/>
    <sheet name="Racun prihoda i rashoda_izvori" sheetId="5" r:id="rId3"/>
    <sheet name="Rashodi prema funkcijskoj k " sheetId="8" r:id="rId4"/>
    <sheet name="Racun financiranja_ekonomska" sheetId="6" r:id="rId5"/>
    <sheet name="Racun financiranja_izvori" sheetId="9" r:id="rId6"/>
    <sheet name="POSEBNI DIO" sheetId="7" r:id="rId7"/>
  </sheets>
  <definedNames>
    <definedName name="_xlnm.Print_Area" localSheetId="0">SAŽETAK!$A$1:$J$44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6" i="1"/>
  <c r="E34" i="7"/>
  <c r="E21" i="5"/>
  <c r="D21" i="5"/>
  <c r="E11" i="5"/>
  <c r="D11" i="5"/>
  <c r="G31" i="3"/>
  <c r="F31" i="3"/>
  <c r="G26" i="3"/>
  <c r="G24" i="3" s="1"/>
  <c r="F26" i="3"/>
  <c r="F24" i="3" s="1"/>
  <c r="G15" i="3"/>
  <c r="F15" i="3"/>
  <c r="C21" i="5"/>
  <c r="E31" i="3"/>
  <c r="G31" i="1"/>
  <c r="D24" i="3"/>
  <c r="I27" i="7"/>
  <c r="E26" i="3"/>
  <c r="E24" i="3" s="1"/>
  <c r="H26" i="3"/>
  <c r="H24" i="3" s="1"/>
  <c r="D26" i="3"/>
  <c r="F21" i="5"/>
  <c r="B21" i="5"/>
  <c r="E15" i="3"/>
  <c r="H15" i="3"/>
  <c r="D15" i="3"/>
  <c r="B12" i="8"/>
  <c r="B11" i="8" s="1"/>
  <c r="F19" i="1" l="1"/>
  <c r="B11" i="5"/>
  <c r="F16" i="1"/>
  <c r="H19" i="1"/>
  <c r="I19" i="1"/>
  <c r="H16" i="1"/>
  <c r="I16" i="1"/>
  <c r="D31" i="3" l="1"/>
  <c r="G19" i="1"/>
  <c r="G16" i="1"/>
  <c r="I31" i="1"/>
  <c r="I32" i="1" s="1"/>
  <c r="H31" i="1"/>
  <c r="H32" i="1" s="1"/>
  <c r="G32" i="1"/>
  <c r="E21" i="7"/>
  <c r="G21" i="7"/>
  <c r="H21" i="7"/>
  <c r="I21" i="7"/>
  <c r="F21" i="7"/>
  <c r="E37" i="7"/>
  <c r="E36" i="7" s="1"/>
  <c r="E33" i="7"/>
  <c r="E31" i="7"/>
  <c r="E27" i="7"/>
  <c r="E17" i="7"/>
  <c r="G37" i="7"/>
  <c r="G36" i="7" s="1"/>
  <c r="H37" i="7"/>
  <c r="H36" i="7" s="1"/>
  <c r="I37" i="7"/>
  <c r="I36" i="7" s="1"/>
  <c r="G34" i="7"/>
  <c r="G33" i="7" s="1"/>
  <c r="H34" i="7"/>
  <c r="I34" i="7"/>
  <c r="I33" i="7" s="1"/>
  <c r="H33" i="7"/>
  <c r="G31" i="7"/>
  <c r="H31" i="7"/>
  <c r="I31" i="7"/>
  <c r="G27" i="7"/>
  <c r="H27" i="7"/>
  <c r="G17" i="7"/>
  <c r="H17" i="7"/>
  <c r="I17" i="7"/>
  <c r="F37" i="7"/>
  <c r="F36" i="7" s="1"/>
  <c r="F34" i="7"/>
  <c r="F33" i="7" s="1"/>
  <c r="F31" i="7"/>
  <c r="F27" i="7"/>
  <c r="F17" i="7"/>
  <c r="D12" i="8"/>
  <c r="D11" i="8" s="1"/>
  <c r="E12" i="8"/>
  <c r="E11" i="8" s="1"/>
  <c r="F12" i="8"/>
  <c r="F11" i="8" s="1"/>
  <c r="C12" i="8"/>
  <c r="C11" i="8" s="1"/>
  <c r="F11" i="5"/>
  <c r="C11" i="5"/>
  <c r="H16" i="7" l="1"/>
  <c r="H15" i="7" s="1"/>
  <c r="G16" i="7"/>
  <c r="G15" i="7" s="1"/>
  <c r="F26" i="7"/>
  <c r="F16" i="7"/>
  <c r="F15" i="7" s="1"/>
  <c r="H31" i="3"/>
  <c r="E16" i="7"/>
  <c r="E15" i="7" s="1"/>
  <c r="I26" i="7"/>
  <c r="I25" i="7" s="1"/>
  <c r="I16" i="7"/>
  <c r="I15" i="7" s="1"/>
  <c r="F25" i="7"/>
  <c r="E26" i="7"/>
  <c r="E25" i="7" s="1"/>
  <c r="H26" i="7"/>
  <c r="H25" i="7" s="1"/>
  <c r="H14" i="7" s="1"/>
  <c r="H12" i="7" s="1"/>
  <c r="G26" i="7"/>
  <c r="G25" i="7" s="1"/>
  <c r="F31" i="1"/>
  <c r="F32" i="1" s="1"/>
  <c r="J31" i="1"/>
  <c r="J32" i="1" s="1"/>
  <c r="G14" i="7" l="1"/>
  <c r="G12" i="7" s="1"/>
  <c r="F14" i="7"/>
  <c r="F13" i="7" s="1"/>
  <c r="I14" i="7"/>
  <c r="I12" i="7" s="1"/>
  <c r="E14" i="7"/>
  <c r="E12" i="7" s="1"/>
  <c r="I13" i="7"/>
  <c r="H13" i="7"/>
  <c r="G13" i="7" l="1"/>
  <c r="F12" i="7"/>
  <c r="E13" i="7"/>
</calcChain>
</file>

<file path=xl/sharedStrings.xml><?xml version="1.0" encoding="utf-8"?>
<sst xmlns="http://schemas.openxmlformats.org/spreadsheetml/2006/main" count="198" uniqueCount="96">
  <si>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</si>
  <si>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</si>
  <si>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</si>
  <si>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</si>
  <si>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</si>
  <si>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</si>
  <si>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Razred</t>
  </si>
  <si>
    <t>Skupina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</si>
  <si>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</si>
  <si>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</si>
  <si>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</si>
  <si>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</si>
  <si>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</si>
  <si>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</si>
  <si>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</si>
  <si>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</si>
  <si>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</si>
  <si>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</si>
  <si>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</si>
  <si>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</si>
  <si>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</si>
  <si>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</si>
  <si>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</si>
  <si>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</si>
  <si>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Pomoći iz inozemstva i od subjekata unutar općeg proračuna</t>
  </si>
  <si>
    <t>Ostale pomoći</t>
  </si>
  <si>
    <t>Ostali prihodi za posebne namjene</t>
  </si>
  <si>
    <t>PRIJENOS SREDSTAVA IZ PRETHODNE GODINE</t>
  </si>
  <si>
    <t>1 Opći prihodi i primici</t>
  </si>
  <si>
    <t>11 Opći prihodi i primici</t>
  </si>
  <si>
    <t>Financijski rashodi</t>
  </si>
  <si>
    <t>Naknade građanima i kućanstvima na temelju osiguranja i druge naknade</t>
  </si>
  <si>
    <t>Donacije</t>
  </si>
  <si>
    <t>Rashodi za nabavu proizvedene dugotrajne imovine</t>
  </si>
  <si>
    <t xml:space="preserve"> Prihodi od upravnih i administrativnih pristojbi, pristojbi po posebnim propisima i naknada</t>
  </si>
  <si>
    <t>Prihodi iz nadležnog proračuna i od HZZO-a temeljem ugovornih obveza</t>
  </si>
  <si>
    <t>43 Ostali prihodi za posebne namjene</t>
  </si>
  <si>
    <t>4 Prihodi za posebne namjene</t>
  </si>
  <si>
    <t>5 Pomoći</t>
  </si>
  <si>
    <t>52 Ostale pomoći</t>
  </si>
  <si>
    <t xml:space="preserve"> 6  Donacije</t>
  </si>
  <si>
    <t>61 Donacije</t>
  </si>
  <si>
    <t>10 SOCIJALNA ZAŠTITA</t>
  </si>
  <si>
    <t>1012 Invaliditet</t>
  </si>
  <si>
    <t>1040 Obitelj i djeca</t>
  </si>
  <si>
    <t>086</t>
  </si>
  <si>
    <t>Invaliditet</t>
  </si>
  <si>
    <t xml:space="preserve">Ministarstvo rada, mirovinskog sustava, obitelji i socijalne politike </t>
  </si>
  <si>
    <t>Aktivna politika tržišta rada</t>
  </si>
  <si>
    <t>CENTAR ZA PROFESIONALNU REHABILITACIJU OSIJEK</t>
  </si>
  <si>
    <t>A923001</t>
  </si>
  <si>
    <t>Administracija i upravljanje</t>
  </si>
  <si>
    <t>Rashodi za nabavu  neproizvedene dugotrajne imovine</t>
  </si>
  <si>
    <t>Obitelj i djeca</t>
  </si>
  <si>
    <t>REPUBLIKA HRVATSKA</t>
  </si>
  <si>
    <t>MINISTARSTVO RADA, MIROVINSKOGA SUSTAVA, OBITELJI I SOCIJALNE POLITIKE</t>
  </si>
  <si>
    <t>08655 Centri za profesionalnu rahabilitaciju</t>
  </si>
  <si>
    <t>33634 Centar za profesionalnu rehabilitaciju Osijek</t>
  </si>
  <si>
    <t>Centri za profesionalnu rehabilitaciju</t>
  </si>
  <si>
    <t>08655</t>
  </si>
  <si>
    <t>Rashodi za dodatna ulaganja u nefinancijsku imovinu</t>
  </si>
  <si>
    <t>PROJEKCIJA 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</si>
  <si>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</si>
  <si>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</si>
  <si>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</si>
  <si>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</si>
  <si>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</si>
  <si>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</si>
  <si>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</si>
  <si>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</si>
  <si>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</si>
  <si>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UKUPNO PRIHODI</t>
  </si>
  <si>
    <t>UKUPNO RASHODI</t>
  </si>
  <si>
    <t>A.2. PRIHODI I RASHODI PREMA IZVORIMA FINANCIRANJA</t>
  </si>
  <si>
    <t>A. 3. RASHODI PREMA FUNKCIJSKOJ KLASIFIKACIJI</t>
  </si>
  <si>
    <t>B1. RAČUN FINANCIRANJA PREMA EKONOMSKOJ KLASIFIKACIJI</t>
  </si>
  <si>
    <t>PROJEKCIJA 
ZA 2026.</t>
  </si>
  <si>
    <t>B2. RAČUN FINANCIRANJA PREMA IZVORIMA FINANCIRANJA</t>
  </si>
  <si>
    <t>A. SAŽETAK RAČUNA PRIHODA I RASHODA</t>
  </si>
  <si>
    <t>B. SAŽETAK RAČUNA FINANCIRANJA</t>
  </si>
  <si>
    <t>IZVRŠENJE 2023.</t>
  </si>
  <si>
    <t xml:space="preserve">TEKUĆI PLAN 2024. </t>
  </si>
  <si>
    <t xml:space="preserve">PLAN ZA 2025. </t>
  </si>
  <si>
    <t>PROJEKCIJA ZA 2027.</t>
  </si>
  <si>
    <t>TEKUĆI PLAN 2024.</t>
  </si>
  <si>
    <t>PLAN ZA 2025.</t>
  </si>
  <si>
    <t>IZVRŠENJE
2023.</t>
  </si>
  <si>
    <t>TEKUĆI PLAN
2024.</t>
  </si>
  <si>
    <t>PLAN 
ZA 2025.</t>
  </si>
  <si>
    <t>PROJEKCIJA 
ZA 2027.</t>
  </si>
  <si>
    <t>PLAN ZA  2025.</t>
  </si>
  <si>
    <t>Prihodi od prodaje proizvoda i robe, te pruženih usluga i prihodi od donacija, te povrati po protestiranim jamstvima</t>
  </si>
  <si>
    <t>FINANCIJSKI PLAN PRORAČUNSKOG KORISNIKA DRŽAVNOG PRORAČUNA
ZA 2025. I PROJEKCIJE ZA 2026. I 2027. GODINU</t>
  </si>
  <si>
    <t xml:space="preserve">KLASA:400-01/24-01/2 </t>
  </si>
  <si>
    <t xml:space="preserve">Osijek, 07.11.2024. </t>
  </si>
  <si>
    <t>URBROJ:2158-88-05-01-24-07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</si>
</sst>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"/>
      <family val="2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4" fontId="18" fillId="5" borderId="6" applyNumberFormat="0" applyProtection="0">
      <alignment horizontal="left" vertical="center" indent="1" justifyLastLine="1"/>
    </xf>
    <xf numFmtId="0" fontId="18" fillId="6" borderId="6" applyNumberFormat="0" applyProtection="0">
      <alignment horizontal="left" vertical="center" indent="1" justifyLastLine="1"/>
    </xf>
    <xf numFmtId="0" fontId="18" fillId="7" borderId="6" applyNumberFormat="0" applyProtection="0">
      <alignment horizontal="left" vertical="center" indent="1" justifyLastLine="1"/>
    </xf>
    <xf numFmtId="0" fontId="18" fillId="8" borderId="6" applyNumberFormat="0" applyProtection="0">
      <alignment horizontal="left" vertical="center" indent="1" justifyLastLine="1"/>
    </xf>
  </cellStyleXfs>
  <cellXfs count="16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center" wrapText="1"/>
    </xf>
    <xf numFmtId="0" fontId="1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9" fillId="0" borderId="3" xfId="0" applyNumberFormat="1" applyFont="1" applyBorder="1"/>
    <xf numFmtId="0" fontId="0" fillId="2" borderId="0" xfId="0" applyFill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3" fillId="0" borderId="0" xfId="0" applyFont="1"/>
    <xf numFmtId="4" fontId="13" fillId="0" borderId="0" xfId="0" applyNumberFormat="1" applyFont="1"/>
    <xf numFmtId="49" fontId="21" fillId="0" borderId="0" xfId="0" applyNumberFormat="1" applyFont="1" applyAlignment="1">
      <alignment horizontal="left" vertical="center"/>
    </xf>
    <xf numFmtId="4" fontId="11" fillId="3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8" fillId="0" borderId="0" xfId="0" applyFont="1"/>
    <xf numFmtId="4" fontId="6" fillId="3" borderId="1" xfId="0" applyNumberFormat="1" applyFont="1" applyFill="1" applyBorder="1" applyAlignment="1">
      <alignment horizontal="right"/>
    </xf>
    <xf numFmtId="1" fontId="28" fillId="0" borderId="0" xfId="0" applyNumberFormat="1" applyFont="1"/>
    <xf numFmtId="0" fontId="6" fillId="3" borderId="4" xfId="0" applyFont="1" applyFill="1" applyBorder="1" applyAlignment="1">
      <alignment horizontal="center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quotePrefix="1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1" fontId="29" fillId="3" borderId="4" xfId="0" applyNumberFormat="1" applyFont="1" applyFill="1" applyBorder="1" applyAlignment="1">
      <alignment horizontal="center" vertical="center" wrapText="1"/>
    </xf>
    <xf numFmtId="1" fontId="29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3" fillId="9" borderId="4" xfId="0" applyFont="1" applyFill="1" applyBorder="1" applyAlignment="1">
      <alignment horizontal="left" vertical="center" wrapText="1"/>
    </xf>
    <xf numFmtId="4" fontId="3" fillId="9" borderId="3" xfId="0" applyNumberFormat="1" applyFont="1" applyFill="1" applyBorder="1" applyAlignment="1">
      <alignment horizontal="right"/>
    </xf>
    <xf numFmtId="0" fontId="19" fillId="9" borderId="4" xfId="0" applyFont="1" applyFill="1" applyBorder="1"/>
    <xf numFmtId="0" fontId="19" fillId="9" borderId="3" xfId="0" applyFont="1" applyFill="1" applyBorder="1"/>
    <xf numFmtId="4" fontId="19" fillId="9" borderId="3" xfId="0" applyNumberFormat="1" applyFont="1" applyFill="1" applyBorder="1"/>
    <xf numFmtId="0" fontId="6" fillId="10" borderId="4" xfId="0" applyFont="1" applyFill="1" applyBorder="1" applyAlignment="1">
      <alignment horizontal="left" vertical="center" wrapText="1"/>
    </xf>
    <xf numFmtId="4" fontId="6" fillId="10" borderId="3" xfId="0" applyNumberFormat="1" applyFont="1" applyFill="1" applyBorder="1" applyAlignment="1">
      <alignment horizontal="right"/>
    </xf>
    <xf numFmtId="0" fontId="9" fillId="2" borderId="0" xfId="0" quotePrefix="1" applyFont="1" applyFill="1" applyAlignment="1">
      <alignment horizontal="left" vertical="center"/>
    </xf>
    <xf numFmtId="0" fontId="10" fillId="2" borderId="0" xfId="0" quotePrefix="1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6" fillId="3" borderId="4" xfId="0" applyNumberFormat="1" applyFont="1" applyFill="1" applyBorder="1" applyAlignment="1">
      <alignment horizontal="righ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26" fillId="3" borderId="1" xfId="0" quotePrefix="1" applyFont="1" applyFill="1" applyBorder="1" applyAlignment="1">
      <alignment horizontal="center" wrapText="1"/>
    </xf>
    <xf numFmtId="0" fontId="26" fillId="3" borderId="2" xfId="0" quotePrefix="1" applyFont="1" applyFill="1" applyBorder="1" applyAlignment="1">
      <alignment horizontal="center" wrapText="1"/>
    </xf>
    <xf numFmtId="0" fontId="26" fillId="3" borderId="4" xfId="0" quotePrefix="1" applyFont="1" applyFill="1" applyBorder="1" applyAlignment="1">
      <alignment horizontal="center" wrapText="1"/>
    </xf>
    <xf numFmtId="0" fontId="6" fillId="3" borderId="1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4" xfId="0" quotePrefix="1" applyFont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29" fillId="3" borderId="1" xfId="0" applyNumberFormat="1" applyFont="1" applyFill="1" applyBorder="1" applyAlignment="1">
      <alignment horizontal="center" vertical="center" wrapText="1"/>
    </xf>
    <xf numFmtId="1" fontId="29" fillId="3" borderId="2" xfId="0" applyNumberFormat="1" applyFont="1" applyFill="1" applyBorder="1" applyAlignment="1">
      <alignment horizontal="center" vertical="center" wrapText="1"/>
    </xf>
    <xf numFmtId="1" fontId="29" fillId="3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 indent="7"/>
    </xf>
    <xf numFmtId="0" fontId="3" fillId="9" borderId="3" xfId="0" applyFont="1" applyFill="1" applyBorder="1" applyAlignment="1">
      <alignment horizontal="left" vertical="center" wrapText="1" indent="6"/>
    </xf>
    <xf numFmtId="0" fontId="3" fillId="2" borderId="1" xfId="0" applyFont="1" applyFill="1" applyBorder="1" applyAlignment="1">
      <alignment horizontal="left" vertical="center" wrapText="1" indent="7"/>
    </xf>
    <xf numFmtId="0" fontId="3" fillId="2" borderId="2" xfId="0" applyFont="1" applyFill="1" applyBorder="1" applyAlignment="1">
      <alignment horizontal="left" vertical="center" wrapText="1" indent="7"/>
    </xf>
    <xf numFmtId="0" fontId="3" fillId="2" borderId="4" xfId="0" applyFont="1" applyFill="1" applyBorder="1" applyAlignment="1">
      <alignment horizontal="left" vertical="center" wrapText="1" indent="7"/>
    </xf>
    <xf numFmtId="0" fontId="6" fillId="10" borderId="1" xfId="0" applyFont="1" applyFill="1" applyBorder="1" applyAlignment="1">
      <alignment horizontal="left" vertical="center" wrapText="1" indent="5"/>
    </xf>
    <xf numFmtId="0" fontId="6" fillId="10" borderId="2" xfId="0" applyFont="1" applyFill="1" applyBorder="1" applyAlignment="1">
      <alignment horizontal="left" vertical="center" wrapText="1" indent="5"/>
    </xf>
    <xf numFmtId="0" fontId="6" fillId="10" borderId="4" xfId="0" applyFont="1" applyFill="1" applyBorder="1" applyAlignment="1">
      <alignment horizontal="left" vertical="center" wrapText="1" indent="5"/>
    </xf>
    <xf numFmtId="0" fontId="3" fillId="9" borderId="1" xfId="0" applyFont="1" applyFill="1" applyBorder="1" applyAlignment="1">
      <alignment horizontal="left" vertical="center" wrapText="1" indent="6"/>
    </xf>
    <xf numFmtId="0" fontId="3" fillId="9" borderId="2" xfId="0" applyFont="1" applyFill="1" applyBorder="1" applyAlignment="1">
      <alignment horizontal="left" vertical="center" wrapText="1" indent="6"/>
    </xf>
    <xf numFmtId="0" fontId="3" fillId="9" borderId="4" xfId="0" applyFont="1" applyFill="1" applyBorder="1" applyAlignment="1">
      <alignment horizontal="left" vertical="center" wrapText="1" indent="6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3"/>
    </xf>
    <xf numFmtId="0" fontId="6" fillId="3" borderId="2" xfId="0" applyFont="1" applyFill="1" applyBorder="1" applyAlignment="1">
      <alignment horizontal="left" vertical="center" wrapText="1" indent="3"/>
    </xf>
    <xf numFmtId="0" fontId="6" fillId="3" borderId="4" xfId="0" applyFont="1" applyFill="1" applyBorder="1" applyAlignment="1">
      <alignment horizontal="left" vertical="center" wrapText="1" indent="3"/>
    </xf>
    <xf numFmtId="0" fontId="6" fillId="3" borderId="1" xfId="0" applyFont="1" applyFill="1" applyBorder="1" applyAlignment="1">
      <alignment horizontal="left" vertical="center" wrapText="1" indent="4"/>
    </xf>
    <xf numFmtId="0" fontId="6" fillId="3" borderId="2" xfId="0" applyFont="1" applyFill="1" applyBorder="1" applyAlignment="1">
      <alignment horizontal="left" vertical="center" wrapText="1" indent="4"/>
    </xf>
    <xf numFmtId="0" fontId="6" fillId="3" borderId="4" xfId="0" applyFont="1" applyFill="1" applyBorder="1" applyAlignment="1">
      <alignment horizontal="left" vertical="center" wrapText="1" indent="4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wrapText="1" indent="2"/>
    </xf>
    <xf numFmtId="0" fontId="6" fillId="3" borderId="4" xfId="0" applyFont="1" applyFill="1" applyBorder="1" applyAlignment="1">
      <alignment horizontal="left" vertical="center" wrapText="1" indent="2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</cellXfs>
  <cellStyles count="5">
    <cellStyle name="Normalno" xfId="0" builtinId="0"/>
    <cellStyle name="SAPBEXchaText" xfId="1" xr:uid="{00000000-0005-0000-0000-000001000000}"/>
    <cellStyle name="SAPBEXHLevel1" xfId="2" xr:uid="{00000000-0005-0000-0000-000002000000}"/>
    <cellStyle name="SAPBEXHLevel2" xfId="3" xr:uid="{00000000-0005-0000-0000-000003000000}"/>
    <cellStyle name="SAPBEXHLevel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workbookViewId="0">
      <selection activeCell="A41" sqref="A41"/>
    </sheetView>
  </sheetViews>
  <sheetFormatPr defaultRowHeight="15" x14ac:dyDescent="0.25"/>
  <cols>
    <col min="5" max="5" width="25.28515625" customWidth="1"/>
    <col min="6" max="6" width="25.28515625" style="52" customWidth="1"/>
    <col min="7" max="10" width="25.28515625" customWidth="1"/>
  </cols>
  <sheetData>
    <row r="1" spans="1:10" ht="15.75" x14ac:dyDescent="0.25">
      <c r="A1" s="42" t="s">
        <v>54</v>
      </c>
      <c r="C1" s="36"/>
    </row>
    <row r="2" spans="1:10" ht="15.75" x14ac:dyDescent="0.25">
      <c r="A2" s="43" t="s">
        <v>55</v>
      </c>
      <c r="B2" s="44"/>
      <c r="C2" s="45"/>
    </row>
    <row r="3" spans="1:10" ht="15.75" x14ac:dyDescent="0.25">
      <c r="A3" s="46" t="s">
        <v>56</v>
      </c>
      <c r="B3" s="44"/>
      <c r="C3" s="45"/>
    </row>
    <row r="4" spans="1:10" ht="15.75" x14ac:dyDescent="0.25">
      <c r="A4" s="43" t="s">
        <v>57</v>
      </c>
      <c r="B4" s="44"/>
      <c r="C4" s="45"/>
    </row>
    <row r="6" spans="1:10" ht="42" customHeight="1" x14ac:dyDescent="0.25">
      <c r="A6" s="98" t="s">
        <v>92</v>
      </c>
      <c r="B6" s="98"/>
      <c r="C6" s="98"/>
      <c r="D6" s="98"/>
      <c r="E6" s="98"/>
      <c r="F6" s="98"/>
      <c r="G6" s="98"/>
      <c r="H6" s="98"/>
      <c r="I6" s="98"/>
      <c r="J6" s="98"/>
    </row>
    <row r="7" spans="1:10" ht="18" customHeight="1" x14ac:dyDescent="0.25">
      <c r="A7" s="4"/>
      <c r="B7" s="4"/>
      <c r="C7" s="4"/>
      <c r="D7" s="4"/>
      <c r="E7" s="4"/>
      <c r="F7" s="53"/>
      <c r="G7" s="4"/>
      <c r="H7" s="4"/>
      <c r="I7" s="4"/>
      <c r="J7" s="4"/>
    </row>
    <row r="8" spans="1:10" ht="15.75" x14ac:dyDescent="0.25">
      <c r="A8" s="98" t="s">
        <v>20</v>
      </c>
      <c r="B8" s="98"/>
      <c r="C8" s="98"/>
      <c r="D8" s="98"/>
      <c r="E8" s="98"/>
      <c r="F8" s="98"/>
      <c r="G8" s="98"/>
      <c r="H8" s="98"/>
      <c r="I8" s="100"/>
      <c r="J8" s="100"/>
    </row>
    <row r="9" spans="1:10" ht="18" x14ac:dyDescent="0.25">
      <c r="A9" s="4"/>
      <c r="B9" s="4"/>
      <c r="C9" s="4"/>
      <c r="D9" s="4"/>
      <c r="E9" s="4"/>
      <c r="F9" s="53"/>
      <c r="G9" s="4"/>
      <c r="H9" s="4"/>
      <c r="I9" s="5"/>
      <c r="J9" s="5"/>
    </row>
    <row r="10" spans="1:10" ht="18" customHeight="1" x14ac:dyDescent="0.25">
      <c r="A10" s="98" t="s">
        <v>78</v>
      </c>
      <c r="B10" s="99"/>
      <c r="C10" s="99"/>
      <c r="D10" s="99"/>
      <c r="E10" s="99"/>
      <c r="F10" s="99"/>
      <c r="G10" s="99"/>
      <c r="H10" s="99"/>
      <c r="I10" s="99"/>
      <c r="J10" s="99"/>
    </row>
    <row r="11" spans="1:10" ht="18" x14ac:dyDescent="0.25">
      <c r="A11" s="1"/>
      <c r="B11" s="2"/>
      <c r="C11" s="2"/>
      <c r="D11" s="2"/>
      <c r="E11" s="6"/>
      <c r="F11" s="54"/>
      <c r="G11" s="7"/>
      <c r="H11" s="7"/>
      <c r="I11" s="7"/>
      <c r="J11" s="22"/>
    </row>
    <row r="12" spans="1:10" x14ac:dyDescent="0.25">
      <c r="A12" s="110" t="s">
        <v>14</v>
      </c>
      <c r="B12" s="111"/>
      <c r="C12" s="111"/>
      <c r="D12" s="111"/>
      <c r="E12" s="112"/>
      <c r="F12" s="74" t="s">
        <v>80</v>
      </c>
      <c r="G12" s="69" t="s">
        <v>81</v>
      </c>
      <c r="H12" s="69" t="s">
        <v>82</v>
      </c>
      <c r="I12" s="69" t="s">
        <v>61</v>
      </c>
      <c r="J12" s="69" t="s">
        <v>83</v>
      </c>
    </row>
    <row r="13" spans="1:10" s="64" customFormat="1" ht="11.25" x14ac:dyDescent="0.2">
      <c r="A13" s="107">
        <v>1</v>
      </c>
      <c r="B13" s="108"/>
      <c r="C13" s="108"/>
      <c r="D13" s="108"/>
      <c r="E13" s="109"/>
      <c r="F13" s="75">
        <v>2</v>
      </c>
      <c r="G13" s="76">
        <v>3</v>
      </c>
      <c r="H13" s="76">
        <v>4</v>
      </c>
      <c r="I13" s="76">
        <v>5</v>
      </c>
      <c r="J13" s="76">
        <v>6</v>
      </c>
    </row>
    <row r="14" spans="1:10" x14ac:dyDescent="0.25">
      <c r="A14" s="104" t="s">
        <v>62</v>
      </c>
      <c r="B14" s="97"/>
      <c r="C14" s="97"/>
      <c r="D14" s="97"/>
      <c r="E14" s="105"/>
      <c r="F14" s="55">
        <v>787947.32</v>
      </c>
      <c r="G14" s="29">
        <v>853151</v>
      </c>
      <c r="H14" s="29">
        <v>965200</v>
      </c>
      <c r="I14" s="29">
        <v>1364443</v>
      </c>
      <c r="J14" s="29">
        <v>1364443</v>
      </c>
    </row>
    <row r="15" spans="1:10" x14ac:dyDescent="0.25">
      <c r="A15" s="106" t="s">
        <v>63</v>
      </c>
      <c r="B15" s="105"/>
      <c r="C15" s="105"/>
      <c r="D15" s="105"/>
      <c r="E15" s="105"/>
      <c r="F15" s="55">
        <v>0</v>
      </c>
      <c r="G15" s="29">
        <v>0</v>
      </c>
      <c r="H15" s="29">
        <v>0</v>
      </c>
      <c r="I15" s="29">
        <v>0</v>
      </c>
      <c r="J15" s="29">
        <v>0</v>
      </c>
    </row>
    <row r="16" spans="1:10" x14ac:dyDescent="0.25">
      <c r="A16" s="101" t="s">
        <v>0</v>
      </c>
      <c r="B16" s="102"/>
      <c r="C16" s="102"/>
      <c r="D16" s="102"/>
      <c r="E16" s="103"/>
      <c r="F16" s="56">
        <f>F14+F15</f>
        <v>787947.32</v>
      </c>
      <c r="G16" s="30">
        <f>G14+G15</f>
        <v>853151</v>
      </c>
      <c r="H16" s="30">
        <f t="shared" ref="H16:I16" si="0">H14+H15</f>
        <v>965200</v>
      </c>
      <c r="I16" s="30">
        <f t="shared" si="0"/>
        <v>1364443</v>
      </c>
      <c r="J16" s="30">
        <f t="shared" ref="J16" si="1">J14+J15</f>
        <v>1364443</v>
      </c>
    </row>
    <row r="17" spans="1:10" x14ac:dyDescent="0.25">
      <c r="A17" s="96" t="s">
        <v>64</v>
      </c>
      <c r="B17" s="97"/>
      <c r="C17" s="97"/>
      <c r="D17" s="97"/>
      <c r="E17" s="97"/>
      <c r="F17" s="55">
        <v>810776.79</v>
      </c>
      <c r="G17" s="29">
        <v>1275591</v>
      </c>
      <c r="H17" s="29">
        <v>1286368</v>
      </c>
      <c r="I17" s="49">
        <v>1335443</v>
      </c>
      <c r="J17" s="49">
        <v>1335443</v>
      </c>
    </row>
    <row r="18" spans="1:10" x14ac:dyDescent="0.25">
      <c r="A18" s="106" t="s">
        <v>65</v>
      </c>
      <c r="B18" s="105"/>
      <c r="C18" s="105"/>
      <c r="D18" s="105"/>
      <c r="E18" s="105"/>
      <c r="F18" s="55">
        <v>82935.94</v>
      </c>
      <c r="G18" s="29">
        <v>26810</v>
      </c>
      <c r="H18" s="29">
        <v>28138</v>
      </c>
      <c r="I18" s="49">
        <v>29000</v>
      </c>
      <c r="J18" s="49">
        <v>29000</v>
      </c>
    </row>
    <row r="19" spans="1:10" x14ac:dyDescent="0.25">
      <c r="A19" s="23" t="s">
        <v>1</v>
      </c>
      <c r="B19" s="24"/>
      <c r="C19" s="24"/>
      <c r="D19" s="24"/>
      <c r="E19" s="24"/>
      <c r="F19" s="30">
        <f>F17+F18</f>
        <v>893712.73</v>
      </c>
      <c r="G19" s="30">
        <f>G17+G18</f>
        <v>1302401</v>
      </c>
      <c r="H19" s="30">
        <f t="shared" ref="H19:I19" si="2">H17+H18</f>
        <v>1314506</v>
      </c>
      <c r="I19" s="30">
        <f t="shared" si="2"/>
        <v>1364443</v>
      </c>
      <c r="J19" s="30">
        <f t="shared" ref="J19" si="3">J17+J18</f>
        <v>1364443</v>
      </c>
    </row>
    <row r="20" spans="1:10" x14ac:dyDescent="0.25">
      <c r="A20" s="115" t="s">
        <v>2</v>
      </c>
      <c r="B20" s="102"/>
      <c r="C20" s="102"/>
      <c r="D20" s="102"/>
      <c r="E20" s="102"/>
      <c r="F20" s="56">
        <v>-105765.41</v>
      </c>
      <c r="G20" s="50">
        <v>-449250</v>
      </c>
      <c r="H20" s="50">
        <v>-349306</v>
      </c>
      <c r="I20" s="50">
        <v>0</v>
      </c>
      <c r="J20" s="50">
        <v>0</v>
      </c>
    </row>
    <row r="21" spans="1:10" ht="18" x14ac:dyDescent="0.25">
      <c r="A21" s="4"/>
      <c r="B21" s="8"/>
      <c r="C21" s="8"/>
      <c r="D21" s="8"/>
      <c r="E21" s="8"/>
      <c r="F21" s="57"/>
      <c r="G21" s="8"/>
      <c r="H21" s="3"/>
      <c r="I21" s="3"/>
      <c r="J21" s="3"/>
    </row>
    <row r="22" spans="1:10" ht="18" customHeight="1" x14ac:dyDescent="0.25">
      <c r="A22" s="98" t="s">
        <v>79</v>
      </c>
      <c r="B22" s="99"/>
      <c r="C22" s="99"/>
      <c r="D22" s="99"/>
      <c r="E22" s="99"/>
      <c r="F22" s="99"/>
      <c r="G22" s="99"/>
      <c r="H22" s="99"/>
      <c r="I22" s="99"/>
      <c r="J22" s="99"/>
    </row>
    <row r="23" spans="1:10" ht="18" x14ac:dyDescent="0.25">
      <c r="A23" s="4"/>
      <c r="B23" s="8"/>
      <c r="C23" s="8"/>
      <c r="D23" s="8"/>
      <c r="E23" s="8"/>
      <c r="F23" s="57"/>
      <c r="G23" s="8"/>
      <c r="H23" s="3"/>
      <c r="I23" s="3"/>
      <c r="J23" s="3"/>
    </row>
    <row r="24" spans="1:10" ht="15" customHeight="1" x14ac:dyDescent="0.25">
      <c r="A24" s="110" t="s">
        <v>14</v>
      </c>
      <c r="B24" s="111"/>
      <c r="C24" s="111"/>
      <c r="D24" s="111"/>
      <c r="E24" s="112"/>
      <c r="F24" s="74" t="s">
        <v>80</v>
      </c>
      <c r="G24" s="69" t="s">
        <v>81</v>
      </c>
      <c r="H24" s="69" t="s">
        <v>82</v>
      </c>
      <c r="I24" s="69" t="s">
        <v>61</v>
      </c>
      <c r="J24" s="69" t="s">
        <v>83</v>
      </c>
    </row>
    <row r="25" spans="1:10" s="64" customFormat="1" ht="11.25" x14ac:dyDescent="0.2">
      <c r="A25" s="107">
        <v>1</v>
      </c>
      <c r="B25" s="108"/>
      <c r="C25" s="108"/>
      <c r="D25" s="108"/>
      <c r="E25" s="109"/>
      <c r="F25" s="75">
        <v>2</v>
      </c>
      <c r="G25" s="76">
        <v>3</v>
      </c>
      <c r="H25" s="76">
        <v>4</v>
      </c>
      <c r="I25" s="76">
        <v>5</v>
      </c>
      <c r="J25" s="76">
        <v>6</v>
      </c>
    </row>
    <row r="26" spans="1:10" ht="15.75" customHeight="1" x14ac:dyDescent="0.25">
      <c r="A26" s="104" t="s">
        <v>66</v>
      </c>
      <c r="B26" s="113"/>
      <c r="C26" s="113"/>
      <c r="D26" s="113"/>
      <c r="E26" s="114"/>
      <c r="F26" s="55">
        <v>0</v>
      </c>
      <c r="G26" s="55">
        <v>0</v>
      </c>
      <c r="H26" s="55">
        <v>0</v>
      </c>
      <c r="I26" s="55">
        <v>0</v>
      </c>
      <c r="J26" s="55">
        <v>0</v>
      </c>
    </row>
    <row r="27" spans="1:10" x14ac:dyDescent="0.25">
      <c r="A27" s="104" t="s">
        <v>67</v>
      </c>
      <c r="B27" s="97"/>
      <c r="C27" s="97"/>
      <c r="D27" s="97"/>
      <c r="E27" s="97"/>
      <c r="F27" s="55">
        <v>0</v>
      </c>
      <c r="G27" s="55">
        <v>0</v>
      </c>
      <c r="H27" s="55">
        <v>0</v>
      </c>
      <c r="I27" s="55">
        <v>0</v>
      </c>
      <c r="J27" s="55">
        <v>0</v>
      </c>
    </row>
    <row r="28" spans="1:10" x14ac:dyDescent="0.25">
      <c r="A28" s="101" t="s">
        <v>68</v>
      </c>
      <c r="B28" s="116"/>
      <c r="C28" s="116"/>
      <c r="D28" s="116"/>
      <c r="E28" s="117"/>
      <c r="F28" s="56">
        <v>0</v>
      </c>
      <c r="G28" s="65">
        <v>0</v>
      </c>
      <c r="H28" s="65">
        <v>0</v>
      </c>
      <c r="I28" s="30">
        <v>0</v>
      </c>
      <c r="J28" s="30">
        <v>0</v>
      </c>
    </row>
    <row r="29" spans="1:10" x14ac:dyDescent="0.25">
      <c r="A29" s="120" t="s">
        <v>27</v>
      </c>
      <c r="B29" s="121"/>
      <c r="C29" s="121"/>
      <c r="D29" s="121"/>
      <c r="E29" s="122"/>
      <c r="F29" s="58">
        <v>904654.24</v>
      </c>
      <c r="G29" s="51">
        <v>798888</v>
      </c>
      <c r="H29" s="51">
        <v>349638</v>
      </c>
      <c r="I29" s="31">
        <v>332</v>
      </c>
      <c r="J29" s="31">
        <v>332</v>
      </c>
    </row>
    <row r="30" spans="1:10" x14ac:dyDescent="0.25">
      <c r="A30" s="120" t="s">
        <v>69</v>
      </c>
      <c r="B30" s="121"/>
      <c r="C30" s="121"/>
      <c r="D30" s="121"/>
      <c r="E30" s="121"/>
      <c r="F30" s="58">
        <v>-798888.83</v>
      </c>
      <c r="G30" s="51">
        <v>-349638</v>
      </c>
      <c r="H30" s="51">
        <v>-332</v>
      </c>
      <c r="I30" s="31">
        <v>-332</v>
      </c>
      <c r="J30" s="31">
        <v>-332</v>
      </c>
    </row>
    <row r="31" spans="1:10" x14ac:dyDescent="0.25">
      <c r="A31" s="115" t="s">
        <v>3</v>
      </c>
      <c r="B31" s="102"/>
      <c r="C31" s="102"/>
      <c r="D31" s="102"/>
      <c r="E31" s="102"/>
      <c r="F31" s="47">
        <f t="shared" ref="F31:J31" si="4">F29+F30</f>
        <v>105765.41000000003</v>
      </c>
      <c r="G31" s="47">
        <f t="shared" si="4"/>
        <v>449250</v>
      </c>
      <c r="H31" s="47">
        <f t="shared" ref="H31:I31" si="5">H29+H30</f>
        <v>349306</v>
      </c>
      <c r="I31" s="47">
        <f t="shared" si="5"/>
        <v>0</v>
      </c>
      <c r="J31" s="47">
        <f t="shared" si="4"/>
        <v>0</v>
      </c>
    </row>
    <row r="32" spans="1:10" x14ac:dyDescent="0.25">
      <c r="A32" s="96" t="s">
        <v>4</v>
      </c>
      <c r="B32" s="97"/>
      <c r="C32" s="97"/>
      <c r="D32" s="97"/>
      <c r="E32" s="97"/>
      <c r="F32" s="38">
        <f t="shared" ref="F32:J32" si="6">F20+F31</f>
        <v>0</v>
      </c>
      <c r="G32" s="38">
        <f t="shared" ref="G32:I32" si="7">G20+G31</f>
        <v>0</v>
      </c>
      <c r="H32" s="38">
        <f t="shared" si="7"/>
        <v>0</v>
      </c>
      <c r="I32" s="38">
        <f t="shared" si="7"/>
        <v>0</v>
      </c>
      <c r="J32" s="38">
        <f t="shared" si="6"/>
        <v>0</v>
      </c>
    </row>
    <row r="33" spans="1:10" ht="11.25" customHeight="1" x14ac:dyDescent="0.25">
      <c r="A33" s="15"/>
      <c r="B33" s="16"/>
      <c r="C33" s="16"/>
      <c r="D33" s="16"/>
      <c r="E33" s="16"/>
      <c r="F33" s="59"/>
      <c r="G33" s="17"/>
      <c r="H33" s="17"/>
      <c r="I33" s="17"/>
      <c r="J33" s="17"/>
    </row>
    <row r="34" spans="1:10" ht="29.25" customHeight="1" x14ac:dyDescent="0.25">
      <c r="A34" s="118"/>
      <c r="B34" s="119"/>
      <c r="C34" s="119"/>
      <c r="D34" s="119"/>
      <c r="E34" s="119"/>
      <c r="F34" s="119"/>
      <c r="G34" s="119"/>
      <c r="H34" s="119"/>
      <c r="I34" s="119"/>
      <c r="J34" s="119"/>
    </row>
    <row r="35" spans="1:10" ht="8.25" customHeight="1" x14ac:dyDescent="0.25"/>
    <row r="36" spans="1:10" x14ac:dyDescent="0.25">
      <c r="A36" s="118"/>
      <c r="B36" s="119"/>
      <c r="C36" s="119"/>
      <c r="D36" s="119"/>
      <c r="E36" s="119"/>
      <c r="F36" s="119"/>
      <c r="G36" s="119"/>
      <c r="H36" s="119"/>
      <c r="I36" s="119"/>
      <c r="J36" s="119"/>
    </row>
    <row r="37" spans="1:10" ht="9" customHeight="1" x14ac:dyDescent="0.25"/>
    <row r="39" spans="1:10" x14ac:dyDescent="0.25">
      <c r="A39" t="s">
        <v>94</v>
      </c>
    </row>
    <row r="40" spans="1:10" x14ac:dyDescent="0.25">
      <c r="A40" t="s">
        <v>93</v>
      </c>
    </row>
    <row r="41" spans="1:10" x14ac:dyDescent="0.25">
      <c r="A41" t="s">
        <v>95</v>
      </c>
    </row>
  </sheetData>
  <mergeCells count="23">
    <mergeCell ref="A34:J34"/>
    <mergeCell ref="A32:E32"/>
    <mergeCell ref="A36:J36"/>
    <mergeCell ref="A29:E29"/>
    <mergeCell ref="A30:E30"/>
    <mergeCell ref="A26:E26"/>
    <mergeCell ref="A27:E27"/>
    <mergeCell ref="A31:E31"/>
    <mergeCell ref="A18:E18"/>
    <mergeCell ref="A20:E20"/>
    <mergeCell ref="A25:E25"/>
    <mergeCell ref="A24:E24"/>
    <mergeCell ref="A28:E28"/>
    <mergeCell ref="A17:E17"/>
    <mergeCell ref="A10:J10"/>
    <mergeCell ref="A22:J22"/>
    <mergeCell ref="A6:J6"/>
    <mergeCell ref="A8:J8"/>
    <mergeCell ref="A16:E16"/>
    <mergeCell ref="A14:E14"/>
    <mergeCell ref="A15:E15"/>
    <mergeCell ref="A13:E13"/>
    <mergeCell ref="A12:E1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tabSelected="1" topLeftCell="A15" workbookViewId="0">
      <selection activeCell="F18" sqref="F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5" width="25.28515625" style="36" customWidth="1"/>
    <col min="6" max="8" width="25.28515625" customWidth="1"/>
  </cols>
  <sheetData>
    <row r="1" spans="1:8" ht="15.75" x14ac:dyDescent="0.25">
      <c r="A1" s="42" t="s">
        <v>54</v>
      </c>
      <c r="D1"/>
      <c r="E1"/>
    </row>
    <row r="2" spans="1:8" ht="15.75" x14ac:dyDescent="0.25">
      <c r="A2" s="43" t="s">
        <v>55</v>
      </c>
      <c r="B2" s="44"/>
      <c r="D2"/>
      <c r="E2"/>
    </row>
    <row r="3" spans="1:8" ht="15.75" x14ac:dyDescent="0.25">
      <c r="A3" s="46" t="s">
        <v>56</v>
      </c>
      <c r="B3" s="44"/>
      <c r="D3"/>
      <c r="E3"/>
    </row>
    <row r="4" spans="1:8" ht="15.75" x14ac:dyDescent="0.25">
      <c r="A4" s="43" t="s">
        <v>57</v>
      </c>
      <c r="B4" s="44"/>
      <c r="D4"/>
      <c r="E4"/>
    </row>
    <row r="5" spans="1:8" ht="15.75" x14ac:dyDescent="0.25">
      <c r="A5" s="98" t="s">
        <v>20</v>
      </c>
      <c r="B5" s="98"/>
      <c r="C5" s="98"/>
      <c r="D5" s="98"/>
      <c r="E5" s="98"/>
      <c r="F5" s="98"/>
      <c r="G5" s="100"/>
      <c r="H5" s="100"/>
    </row>
    <row r="6" spans="1:8" ht="18" x14ac:dyDescent="0.25">
      <c r="A6" s="4"/>
      <c r="B6" s="4"/>
      <c r="C6" s="4"/>
      <c r="D6" s="33"/>
      <c r="E6" s="33"/>
      <c r="F6" s="4"/>
      <c r="G6" s="5"/>
      <c r="H6" s="5"/>
    </row>
    <row r="7" spans="1:8" ht="18" customHeight="1" x14ac:dyDescent="0.25">
      <c r="A7" s="98" t="s">
        <v>5</v>
      </c>
      <c r="B7" s="99"/>
      <c r="C7" s="99"/>
      <c r="D7" s="99"/>
      <c r="E7" s="99"/>
      <c r="F7" s="99"/>
      <c r="G7" s="99"/>
      <c r="H7" s="99"/>
    </row>
    <row r="8" spans="1:8" ht="18" x14ac:dyDescent="0.25">
      <c r="A8" s="4"/>
      <c r="B8" s="4"/>
      <c r="C8" s="4"/>
      <c r="D8" s="33"/>
      <c r="E8" s="33"/>
      <c r="F8" s="4"/>
      <c r="G8" s="5"/>
      <c r="H8" s="5"/>
    </row>
    <row r="9" spans="1:8" ht="15.75" x14ac:dyDescent="0.25">
      <c r="A9" s="98" t="s">
        <v>70</v>
      </c>
      <c r="B9" s="129"/>
      <c r="C9" s="129"/>
      <c r="D9" s="129"/>
      <c r="E9" s="129"/>
      <c r="F9" s="129"/>
      <c r="G9" s="129"/>
      <c r="H9" s="129"/>
    </row>
    <row r="10" spans="1:8" ht="18" x14ac:dyDescent="0.25">
      <c r="A10" s="4"/>
      <c r="B10" s="4"/>
      <c r="C10" s="4"/>
      <c r="D10" s="33"/>
      <c r="E10" s="33"/>
      <c r="F10" s="4"/>
      <c r="G10" s="5"/>
      <c r="H10" s="5"/>
    </row>
    <row r="11" spans="1:8" x14ac:dyDescent="0.25">
      <c r="A11" s="123" t="s">
        <v>14</v>
      </c>
      <c r="B11" s="124"/>
      <c r="C11" s="125"/>
      <c r="D11" s="77" t="s">
        <v>80</v>
      </c>
      <c r="E11" s="78" t="s">
        <v>84</v>
      </c>
      <c r="F11" s="69" t="s">
        <v>85</v>
      </c>
      <c r="G11" s="69" t="s">
        <v>61</v>
      </c>
      <c r="H11" s="69" t="s">
        <v>83</v>
      </c>
    </row>
    <row r="12" spans="1:8" s="66" customFormat="1" ht="11.25" x14ac:dyDescent="0.2">
      <c r="A12" s="126">
        <v>1</v>
      </c>
      <c r="B12" s="127"/>
      <c r="C12" s="128"/>
      <c r="D12" s="79">
        <v>2</v>
      </c>
      <c r="E12" s="80">
        <v>3</v>
      </c>
      <c r="F12" s="80">
        <v>4</v>
      </c>
      <c r="G12" s="80">
        <v>5</v>
      </c>
      <c r="H12" s="80">
        <v>6</v>
      </c>
    </row>
    <row r="13" spans="1:8" x14ac:dyDescent="0.25">
      <c r="A13" s="69"/>
      <c r="B13" s="67"/>
      <c r="C13" s="67" t="s">
        <v>71</v>
      </c>
      <c r="D13" s="35">
        <v>787947.32</v>
      </c>
      <c r="E13" s="35">
        <v>853151</v>
      </c>
      <c r="F13" s="35">
        <v>965200</v>
      </c>
      <c r="G13" s="35">
        <v>1364443</v>
      </c>
      <c r="H13" s="35">
        <v>1364443</v>
      </c>
    </row>
    <row r="14" spans="1:8" x14ac:dyDescent="0.25">
      <c r="A14" s="69" t="s">
        <v>6</v>
      </c>
      <c r="B14" s="67" t="s">
        <v>7</v>
      </c>
      <c r="C14" s="67"/>
      <c r="D14" s="77"/>
      <c r="E14" s="78"/>
      <c r="F14" s="69"/>
      <c r="G14" s="69"/>
      <c r="H14" s="69"/>
    </row>
    <row r="15" spans="1:8" s="32" customFormat="1" ht="15.75" customHeight="1" x14ac:dyDescent="0.25">
      <c r="A15" s="9">
        <v>6</v>
      </c>
      <c r="B15" s="9"/>
      <c r="C15" s="9" t="s">
        <v>8</v>
      </c>
      <c r="D15" s="35">
        <f>D16+D17+D18+D19</f>
        <v>787747.32000000007</v>
      </c>
      <c r="E15" s="35">
        <f>E16+E17+E18+E19</f>
        <v>853151</v>
      </c>
      <c r="F15" s="35">
        <f>F16+F17+F18+F19</f>
        <v>965200</v>
      </c>
      <c r="G15" s="35">
        <f>G16+G17+G18+G19</f>
        <v>1364443</v>
      </c>
      <c r="H15" s="35">
        <f>H16+H17+H18+H19</f>
        <v>1364443</v>
      </c>
    </row>
    <row r="16" spans="1:8" ht="38.25" x14ac:dyDescent="0.25">
      <c r="A16" s="9"/>
      <c r="B16" s="13">
        <v>63</v>
      </c>
      <c r="C16" s="13" t="s">
        <v>24</v>
      </c>
      <c r="D16" s="37">
        <v>1327</v>
      </c>
      <c r="E16" s="34">
        <v>4182</v>
      </c>
      <c r="F16" s="34">
        <v>786</v>
      </c>
      <c r="G16" s="34">
        <v>1527</v>
      </c>
      <c r="H16" s="34">
        <v>1527</v>
      </c>
    </row>
    <row r="17" spans="1:8" ht="51" x14ac:dyDescent="0.25">
      <c r="A17" s="10"/>
      <c r="B17" s="10">
        <v>65</v>
      </c>
      <c r="C17" s="13" t="s">
        <v>34</v>
      </c>
      <c r="D17" s="37">
        <v>621038.53</v>
      </c>
      <c r="E17" s="34">
        <v>622453</v>
      </c>
      <c r="F17" s="34">
        <v>703894</v>
      </c>
      <c r="G17" s="34">
        <v>1089250</v>
      </c>
      <c r="H17" s="34">
        <v>1089250</v>
      </c>
    </row>
    <row r="18" spans="1:8" ht="63.75" x14ac:dyDescent="0.25">
      <c r="A18" s="10"/>
      <c r="B18" s="10">
        <v>66</v>
      </c>
      <c r="C18" s="13" t="s">
        <v>91</v>
      </c>
      <c r="D18" s="37">
        <v>0</v>
      </c>
      <c r="E18" s="34">
        <v>664</v>
      </c>
      <c r="F18" s="34">
        <v>664</v>
      </c>
      <c r="G18" s="34">
        <v>700</v>
      </c>
      <c r="H18" s="34">
        <v>700</v>
      </c>
    </row>
    <row r="19" spans="1:8" ht="38.25" x14ac:dyDescent="0.25">
      <c r="A19" s="10"/>
      <c r="B19" s="10">
        <v>67</v>
      </c>
      <c r="C19" s="95" t="s">
        <v>35</v>
      </c>
      <c r="D19" s="34">
        <v>165381.79</v>
      </c>
      <c r="E19" s="34">
        <v>225852</v>
      </c>
      <c r="F19" s="34">
        <v>259856</v>
      </c>
      <c r="G19" s="34">
        <v>272966</v>
      </c>
      <c r="H19" s="34">
        <v>272966</v>
      </c>
    </row>
    <row r="20" spans="1:8" ht="7.5" customHeight="1" x14ac:dyDescent="0.25">
      <c r="A20" s="91"/>
      <c r="B20" s="91"/>
      <c r="C20" s="92"/>
      <c r="D20" s="93"/>
      <c r="E20" s="93"/>
      <c r="F20" s="93"/>
      <c r="G20" s="93"/>
      <c r="H20" s="93"/>
    </row>
    <row r="21" spans="1:8" ht="7.5" customHeight="1" x14ac:dyDescent="0.25">
      <c r="A21" s="60"/>
      <c r="B21" s="63"/>
      <c r="C21" s="63"/>
      <c r="D21" s="63"/>
      <c r="E21" s="63"/>
      <c r="F21" s="63"/>
      <c r="G21" s="63"/>
      <c r="H21" s="63"/>
    </row>
    <row r="22" spans="1:8" x14ac:dyDescent="0.25">
      <c r="A22" s="123" t="s">
        <v>14</v>
      </c>
      <c r="B22" s="124"/>
      <c r="C22" s="125"/>
      <c r="D22" s="77" t="s">
        <v>80</v>
      </c>
      <c r="E22" s="78" t="s">
        <v>84</v>
      </c>
      <c r="F22" s="69" t="s">
        <v>85</v>
      </c>
      <c r="G22" s="69" t="s">
        <v>61</v>
      </c>
      <c r="H22" s="69" t="s">
        <v>83</v>
      </c>
    </row>
    <row r="23" spans="1:8" s="66" customFormat="1" ht="11.25" x14ac:dyDescent="0.2">
      <c r="A23" s="126">
        <v>1</v>
      </c>
      <c r="B23" s="127"/>
      <c r="C23" s="128"/>
      <c r="D23" s="79">
        <v>2</v>
      </c>
      <c r="E23" s="80">
        <v>3</v>
      </c>
      <c r="F23" s="80">
        <v>4</v>
      </c>
      <c r="G23" s="80">
        <v>5</v>
      </c>
      <c r="H23" s="80">
        <v>6</v>
      </c>
    </row>
    <row r="24" spans="1:8" x14ac:dyDescent="0.25">
      <c r="A24" s="69"/>
      <c r="B24" s="67"/>
      <c r="C24" s="67" t="s">
        <v>72</v>
      </c>
      <c r="D24" s="94">
        <f>D26+D31</f>
        <v>893712.73</v>
      </c>
      <c r="E24" s="94">
        <f t="shared" ref="E24:H24" si="0">E26+E31</f>
        <v>1302401</v>
      </c>
      <c r="F24" s="94">
        <f t="shared" ref="F24:G24" si="1">F26+F31</f>
        <v>1314506</v>
      </c>
      <c r="G24" s="94">
        <f t="shared" si="1"/>
        <v>1364443</v>
      </c>
      <c r="H24" s="94">
        <f t="shared" si="0"/>
        <v>1364443</v>
      </c>
    </row>
    <row r="25" spans="1:8" x14ac:dyDescent="0.25">
      <c r="A25" s="69" t="s">
        <v>6</v>
      </c>
      <c r="B25" s="67" t="s">
        <v>7</v>
      </c>
      <c r="C25" s="67"/>
      <c r="D25" s="77"/>
      <c r="E25" s="78"/>
      <c r="F25" s="69"/>
      <c r="G25" s="69"/>
      <c r="H25" s="69"/>
    </row>
    <row r="26" spans="1:8" s="32" customFormat="1" ht="15.75" customHeight="1" x14ac:dyDescent="0.25">
      <c r="A26" s="9">
        <v>3</v>
      </c>
      <c r="B26" s="9"/>
      <c r="C26" s="9" t="s">
        <v>10</v>
      </c>
      <c r="D26" s="35">
        <f>D27+D28+D29+D30</f>
        <v>810776.78999999992</v>
      </c>
      <c r="E26" s="35">
        <f t="shared" ref="E26:H26" si="2">E27+E28+E29+E30</f>
        <v>1275591</v>
      </c>
      <c r="F26" s="35">
        <f t="shared" ref="F26:G26" si="3">F27+F28+F29+F30</f>
        <v>1286368</v>
      </c>
      <c r="G26" s="35">
        <f t="shared" si="3"/>
        <v>1335443</v>
      </c>
      <c r="H26" s="35">
        <f t="shared" si="2"/>
        <v>1335443</v>
      </c>
    </row>
    <row r="27" spans="1:8" ht="15.75" customHeight="1" x14ac:dyDescent="0.25">
      <c r="A27" s="9"/>
      <c r="B27" s="13">
        <v>31</v>
      </c>
      <c r="C27" s="13" t="s">
        <v>11</v>
      </c>
      <c r="D27" s="34">
        <v>558613.93000000005</v>
      </c>
      <c r="E27" s="34">
        <v>880295</v>
      </c>
      <c r="F27" s="34">
        <v>888232</v>
      </c>
      <c r="G27" s="34">
        <v>925016</v>
      </c>
      <c r="H27" s="34">
        <v>925016</v>
      </c>
    </row>
    <row r="28" spans="1:8" x14ac:dyDescent="0.25">
      <c r="A28" s="10"/>
      <c r="B28" s="10">
        <v>32</v>
      </c>
      <c r="C28" s="10" t="s">
        <v>23</v>
      </c>
      <c r="D28" s="34">
        <v>249746.8</v>
      </c>
      <c r="E28" s="34">
        <v>391713</v>
      </c>
      <c r="F28" s="34">
        <v>394552</v>
      </c>
      <c r="G28" s="34">
        <v>406527</v>
      </c>
      <c r="H28" s="34">
        <v>406527</v>
      </c>
    </row>
    <row r="29" spans="1:8" x14ac:dyDescent="0.25">
      <c r="A29" s="10"/>
      <c r="B29" s="10">
        <v>34</v>
      </c>
      <c r="C29" s="11" t="s">
        <v>30</v>
      </c>
      <c r="D29" s="34">
        <v>1.72</v>
      </c>
      <c r="E29" s="34">
        <v>265</v>
      </c>
      <c r="F29" s="34">
        <v>266</v>
      </c>
      <c r="G29" s="34">
        <v>300</v>
      </c>
      <c r="H29" s="34">
        <v>300</v>
      </c>
    </row>
    <row r="30" spans="1:8" ht="38.25" x14ac:dyDescent="0.25">
      <c r="A30" s="10"/>
      <c r="B30" s="10">
        <v>37</v>
      </c>
      <c r="C30" s="14" t="s">
        <v>31</v>
      </c>
      <c r="D30" s="34">
        <v>2414.34</v>
      </c>
      <c r="E30" s="34">
        <v>3318</v>
      </c>
      <c r="F30" s="34">
        <v>3318</v>
      </c>
      <c r="G30" s="34">
        <v>3600</v>
      </c>
      <c r="H30" s="34">
        <v>3600</v>
      </c>
    </row>
    <row r="31" spans="1:8" s="32" customFormat="1" ht="25.5" x14ac:dyDescent="0.25">
      <c r="A31" s="12">
        <v>4</v>
      </c>
      <c r="B31" s="12"/>
      <c r="C31" s="20" t="s">
        <v>12</v>
      </c>
      <c r="D31" s="35">
        <f>D32+D33+D34</f>
        <v>82935.94</v>
      </c>
      <c r="E31" s="35">
        <f>E32+E33+E34</f>
        <v>26810</v>
      </c>
      <c r="F31" s="35">
        <f>F32+F33+F34</f>
        <v>28138</v>
      </c>
      <c r="G31" s="35">
        <f>G32+G33+G34</f>
        <v>29000</v>
      </c>
      <c r="H31" s="35">
        <f>H32+H33+H34</f>
        <v>29000</v>
      </c>
    </row>
    <row r="32" spans="1:8" ht="38.25" x14ac:dyDescent="0.25">
      <c r="A32" s="13"/>
      <c r="B32" s="13">
        <v>41</v>
      </c>
      <c r="C32" s="21" t="s">
        <v>13</v>
      </c>
      <c r="D32" s="34">
        <v>2546.34</v>
      </c>
      <c r="E32" s="34">
        <v>2654</v>
      </c>
      <c r="F32" s="34">
        <v>2654</v>
      </c>
      <c r="G32" s="34">
        <v>2700</v>
      </c>
      <c r="H32" s="34">
        <v>2700</v>
      </c>
    </row>
    <row r="33" spans="1:8" ht="38.25" x14ac:dyDescent="0.25">
      <c r="A33" s="13"/>
      <c r="B33" s="13">
        <v>42</v>
      </c>
      <c r="C33" s="14" t="s">
        <v>33</v>
      </c>
      <c r="D33" s="34">
        <v>9751.09</v>
      </c>
      <c r="E33" s="34">
        <v>24156</v>
      </c>
      <c r="F33" s="34">
        <v>25484</v>
      </c>
      <c r="G33" s="34">
        <v>26300</v>
      </c>
      <c r="H33" s="34">
        <v>26300</v>
      </c>
    </row>
    <row r="34" spans="1:8" ht="25.5" x14ac:dyDescent="0.25">
      <c r="A34" s="13"/>
      <c r="B34" s="13">
        <v>45</v>
      </c>
      <c r="C34" s="25" t="s">
        <v>60</v>
      </c>
      <c r="D34" s="34">
        <v>70638.509999999995</v>
      </c>
      <c r="E34" s="34">
        <v>0</v>
      </c>
      <c r="F34" s="34">
        <v>0</v>
      </c>
      <c r="G34" s="34">
        <v>0</v>
      </c>
      <c r="H34" s="34">
        <v>0</v>
      </c>
    </row>
  </sheetData>
  <mergeCells count="7">
    <mergeCell ref="A22:C22"/>
    <mergeCell ref="A23:C23"/>
    <mergeCell ref="A9:H9"/>
    <mergeCell ref="A5:H5"/>
    <mergeCell ref="A7:H7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E17" sqref="E17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15.75" x14ac:dyDescent="0.25">
      <c r="A1" s="42" t="s">
        <v>54</v>
      </c>
      <c r="C1" s="36"/>
    </row>
    <row r="2" spans="1:6" ht="15.75" x14ac:dyDescent="0.25">
      <c r="A2" s="43" t="s">
        <v>55</v>
      </c>
      <c r="B2" s="44"/>
      <c r="C2" s="45"/>
    </row>
    <row r="3" spans="1:6" ht="15.75" x14ac:dyDescent="0.25">
      <c r="A3" s="46" t="s">
        <v>56</v>
      </c>
      <c r="B3" s="44"/>
      <c r="C3" s="45"/>
    </row>
    <row r="4" spans="1:6" ht="15.75" x14ac:dyDescent="0.25">
      <c r="A4" s="43" t="s">
        <v>57</v>
      </c>
      <c r="B4" s="44"/>
      <c r="C4" s="45"/>
    </row>
    <row r="5" spans="1:6" ht="15.75" x14ac:dyDescent="0.25">
      <c r="A5" s="43"/>
      <c r="B5" s="44"/>
      <c r="C5" s="45"/>
    </row>
    <row r="7" spans="1:6" ht="15.75" x14ac:dyDescent="0.25">
      <c r="A7" s="98" t="s">
        <v>73</v>
      </c>
      <c r="B7" s="98"/>
      <c r="C7" s="98"/>
      <c r="D7" s="98"/>
      <c r="E7" s="98"/>
      <c r="F7" s="98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69" t="s">
        <v>14</v>
      </c>
      <c r="B9" s="67" t="s">
        <v>80</v>
      </c>
      <c r="C9" s="69" t="s">
        <v>84</v>
      </c>
      <c r="D9" s="69" t="s">
        <v>85</v>
      </c>
      <c r="E9" s="69" t="s">
        <v>61</v>
      </c>
      <c r="F9" s="69" t="s">
        <v>83</v>
      </c>
    </row>
    <row r="10" spans="1:6" s="64" customFormat="1" ht="11.25" x14ac:dyDescent="0.2">
      <c r="A10" s="72">
        <v>1</v>
      </c>
      <c r="B10" s="70">
        <v>2</v>
      </c>
      <c r="C10" s="72">
        <v>3</v>
      </c>
      <c r="D10" s="72">
        <v>4</v>
      </c>
      <c r="E10" s="72">
        <v>5</v>
      </c>
      <c r="F10" s="72">
        <v>6</v>
      </c>
    </row>
    <row r="11" spans="1:6" ht="15.75" customHeight="1" x14ac:dyDescent="0.25">
      <c r="A11" s="9" t="s">
        <v>71</v>
      </c>
      <c r="B11" s="35">
        <f>B12+B14+B16+B18</f>
        <v>787947.32000000007</v>
      </c>
      <c r="C11" s="35">
        <f>C12+C14+C16+C18</f>
        <v>853151</v>
      </c>
      <c r="D11" s="35">
        <f t="shared" ref="D11:E11" si="0">D12+D14+D16+D18</f>
        <v>965200</v>
      </c>
      <c r="E11" s="35">
        <f t="shared" si="0"/>
        <v>1364443</v>
      </c>
      <c r="F11" s="35">
        <f t="shared" ref="F11" si="1">F12+F14+F16+F18</f>
        <v>1364443</v>
      </c>
    </row>
    <row r="12" spans="1:6" ht="15.75" customHeight="1" x14ac:dyDescent="0.25">
      <c r="A12" s="9" t="s">
        <v>28</v>
      </c>
      <c r="B12" s="34">
        <v>165381.79</v>
      </c>
      <c r="C12" s="34">
        <v>225852</v>
      </c>
      <c r="D12" s="34">
        <v>259856</v>
      </c>
      <c r="E12" s="34">
        <v>272966</v>
      </c>
      <c r="F12" s="34">
        <v>272966</v>
      </c>
    </row>
    <row r="13" spans="1:6" x14ac:dyDescent="0.25">
      <c r="A13" s="27" t="s">
        <v>29</v>
      </c>
      <c r="B13" s="34">
        <v>165381.79</v>
      </c>
      <c r="C13" s="34">
        <v>225852</v>
      </c>
      <c r="D13" s="34">
        <v>259856</v>
      </c>
      <c r="E13" s="34">
        <v>272966</v>
      </c>
      <c r="F13" s="34">
        <v>272966</v>
      </c>
    </row>
    <row r="14" spans="1:6" x14ac:dyDescent="0.25">
      <c r="A14" s="9" t="s">
        <v>37</v>
      </c>
      <c r="B14" s="37">
        <v>621038.53</v>
      </c>
      <c r="C14" s="34">
        <v>622453</v>
      </c>
      <c r="D14" s="48">
        <v>703894</v>
      </c>
      <c r="E14" s="48">
        <v>1089250</v>
      </c>
      <c r="F14" s="48">
        <v>1089250</v>
      </c>
    </row>
    <row r="15" spans="1:6" x14ac:dyDescent="0.25">
      <c r="A15" s="28" t="s">
        <v>36</v>
      </c>
      <c r="B15" s="37">
        <v>621038.53</v>
      </c>
      <c r="C15" s="34">
        <v>622453</v>
      </c>
      <c r="D15" s="48">
        <v>703894</v>
      </c>
      <c r="E15" s="48">
        <v>1089250</v>
      </c>
      <c r="F15" s="48">
        <v>1089250</v>
      </c>
    </row>
    <row r="16" spans="1:6" x14ac:dyDescent="0.25">
      <c r="A16" s="9" t="s">
        <v>38</v>
      </c>
      <c r="B16" s="37">
        <v>1527</v>
      </c>
      <c r="C16" s="34">
        <v>4182</v>
      </c>
      <c r="D16" s="48">
        <v>786</v>
      </c>
      <c r="E16" s="48">
        <v>1527</v>
      </c>
      <c r="F16" s="48">
        <v>1527</v>
      </c>
    </row>
    <row r="17" spans="1:6" x14ac:dyDescent="0.25">
      <c r="A17" s="28" t="s">
        <v>39</v>
      </c>
      <c r="B17" s="37">
        <v>1527</v>
      </c>
      <c r="C17" s="34">
        <v>4182</v>
      </c>
      <c r="D17" s="48">
        <v>786</v>
      </c>
      <c r="E17" s="48">
        <v>1527</v>
      </c>
      <c r="F17" s="48">
        <v>1527</v>
      </c>
    </row>
    <row r="18" spans="1:6" s="32" customFormat="1" x14ac:dyDescent="0.25">
      <c r="A18" s="9" t="s">
        <v>40</v>
      </c>
      <c r="B18" s="37">
        <v>0</v>
      </c>
      <c r="C18" s="40">
        <v>664</v>
      </c>
      <c r="D18" s="40">
        <v>664</v>
      </c>
      <c r="E18" s="40">
        <v>700</v>
      </c>
      <c r="F18" s="40">
        <v>700</v>
      </c>
    </row>
    <row r="19" spans="1:6" x14ac:dyDescent="0.25">
      <c r="A19" s="28" t="s">
        <v>41</v>
      </c>
      <c r="B19" s="40">
        <v>0</v>
      </c>
      <c r="C19" s="40">
        <v>664</v>
      </c>
      <c r="D19" s="40">
        <v>664</v>
      </c>
      <c r="E19" s="40">
        <v>700</v>
      </c>
      <c r="F19" s="40">
        <v>700</v>
      </c>
    </row>
    <row r="21" spans="1:6" x14ac:dyDescent="0.25">
      <c r="A21" s="9" t="s">
        <v>72</v>
      </c>
      <c r="B21" s="35">
        <f>B22+B24+B26+B28</f>
        <v>893712.73</v>
      </c>
      <c r="C21" s="35">
        <f t="shared" ref="C21" si="2">C22+C24+C26+C28</f>
        <v>1302401</v>
      </c>
      <c r="D21" s="35">
        <f t="shared" ref="D21:E21" si="3">D22+D24+D26+D28</f>
        <v>1314506</v>
      </c>
      <c r="E21" s="35">
        <f t="shared" si="3"/>
        <v>1364443</v>
      </c>
      <c r="F21" s="35">
        <f t="shared" ref="F21" si="4">F22+F24+F26+F28</f>
        <v>1364443</v>
      </c>
    </row>
    <row r="22" spans="1:6" x14ac:dyDescent="0.25">
      <c r="A22" s="9" t="s">
        <v>28</v>
      </c>
      <c r="B22" s="34">
        <v>165381.79</v>
      </c>
      <c r="C22" s="34">
        <v>225852</v>
      </c>
      <c r="D22" s="34">
        <v>259856</v>
      </c>
      <c r="E22" s="34">
        <v>272966</v>
      </c>
      <c r="F22" s="34">
        <v>272966</v>
      </c>
    </row>
    <row r="23" spans="1:6" x14ac:dyDescent="0.25">
      <c r="A23" s="27" t="s">
        <v>29</v>
      </c>
      <c r="B23" s="34">
        <v>165381.79</v>
      </c>
      <c r="C23" s="34">
        <v>225852</v>
      </c>
      <c r="D23" s="34">
        <v>259856</v>
      </c>
      <c r="E23" s="34">
        <v>272966</v>
      </c>
      <c r="F23" s="34">
        <v>272966</v>
      </c>
    </row>
    <row r="24" spans="1:6" x14ac:dyDescent="0.25">
      <c r="A24" s="9" t="s">
        <v>37</v>
      </c>
      <c r="B24" s="37">
        <v>727545.22</v>
      </c>
      <c r="C24" s="34">
        <v>1071703</v>
      </c>
      <c r="D24" s="48">
        <v>1052459</v>
      </c>
      <c r="E24" s="48">
        <v>1089250</v>
      </c>
      <c r="F24" s="48">
        <v>1089250</v>
      </c>
    </row>
    <row r="25" spans="1:6" x14ac:dyDescent="0.25">
      <c r="A25" s="28" t="s">
        <v>36</v>
      </c>
      <c r="B25" s="37">
        <v>727545.22</v>
      </c>
      <c r="C25" s="34">
        <v>1071703</v>
      </c>
      <c r="D25" s="48">
        <v>1052459</v>
      </c>
      <c r="E25" s="48">
        <v>1089250</v>
      </c>
      <c r="F25" s="48">
        <v>1089250</v>
      </c>
    </row>
    <row r="26" spans="1:6" x14ac:dyDescent="0.25">
      <c r="A26" s="9" t="s">
        <v>38</v>
      </c>
      <c r="B26" s="37">
        <v>785.72</v>
      </c>
      <c r="C26" s="34">
        <v>4182</v>
      </c>
      <c r="D26" s="48">
        <v>1527</v>
      </c>
      <c r="E26" s="48">
        <v>1527</v>
      </c>
      <c r="F26" s="48">
        <v>1527</v>
      </c>
    </row>
    <row r="27" spans="1:6" x14ac:dyDescent="0.25">
      <c r="A27" s="28" t="s">
        <v>39</v>
      </c>
      <c r="B27" s="37">
        <v>785.72</v>
      </c>
      <c r="C27" s="34">
        <v>4182</v>
      </c>
      <c r="D27" s="48">
        <v>1527</v>
      </c>
      <c r="E27" s="48">
        <v>1527</v>
      </c>
      <c r="F27" s="48">
        <v>1527</v>
      </c>
    </row>
    <row r="28" spans="1:6" x14ac:dyDescent="0.25">
      <c r="A28" s="9" t="s">
        <v>40</v>
      </c>
      <c r="B28" s="37">
        <v>0</v>
      </c>
      <c r="C28" s="40">
        <v>664</v>
      </c>
      <c r="D28" s="40">
        <v>664</v>
      </c>
      <c r="E28" s="40">
        <v>700</v>
      </c>
      <c r="F28" s="40">
        <v>700</v>
      </c>
    </row>
    <row r="29" spans="1:6" x14ac:dyDescent="0.25">
      <c r="A29" s="28" t="s">
        <v>41</v>
      </c>
      <c r="B29" s="40">
        <v>0</v>
      </c>
      <c r="C29" s="40">
        <v>664</v>
      </c>
      <c r="D29" s="40">
        <v>664</v>
      </c>
      <c r="E29" s="40">
        <v>700</v>
      </c>
      <c r="F29" s="40">
        <v>700</v>
      </c>
    </row>
  </sheetData>
  <mergeCells count="1"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15.75" x14ac:dyDescent="0.25">
      <c r="A1" s="42" t="s">
        <v>54</v>
      </c>
      <c r="C1" s="36"/>
    </row>
    <row r="2" spans="1:6" ht="15.75" x14ac:dyDescent="0.25">
      <c r="A2" s="43" t="s">
        <v>55</v>
      </c>
      <c r="B2" s="44"/>
      <c r="C2" s="45"/>
    </row>
    <row r="3" spans="1:6" ht="15.75" x14ac:dyDescent="0.25">
      <c r="A3" s="46" t="s">
        <v>56</v>
      </c>
      <c r="B3" s="44"/>
      <c r="C3" s="45"/>
    </row>
    <row r="4" spans="1:6" ht="15.75" x14ac:dyDescent="0.25">
      <c r="A4" s="43" t="s">
        <v>57</v>
      </c>
      <c r="B4" s="44"/>
      <c r="C4" s="45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98" t="s">
        <v>74</v>
      </c>
      <c r="B7" s="98"/>
      <c r="C7" s="98"/>
      <c r="D7" s="98"/>
      <c r="E7" s="98"/>
      <c r="F7" s="98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69" t="s">
        <v>14</v>
      </c>
      <c r="B9" s="67" t="s">
        <v>80</v>
      </c>
      <c r="C9" s="69" t="s">
        <v>84</v>
      </c>
      <c r="D9" s="69" t="s">
        <v>85</v>
      </c>
      <c r="E9" s="69" t="s">
        <v>61</v>
      </c>
      <c r="F9" s="69" t="s">
        <v>83</v>
      </c>
    </row>
    <row r="10" spans="1:6" s="64" customFormat="1" ht="11.25" x14ac:dyDescent="0.2">
      <c r="A10" s="72">
        <v>1</v>
      </c>
      <c r="B10" s="70">
        <v>2</v>
      </c>
      <c r="C10" s="72">
        <v>3</v>
      </c>
      <c r="D10" s="72">
        <v>4</v>
      </c>
      <c r="E10" s="72">
        <v>5</v>
      </c>
      <c r="F10" s="72">
        <v>6</v>
      </c>
    </row>
    <row r="11" spans="1:6" s="32" customFormat="1" ht="15.75" customHeight="1" x14ac:dyDescent="0.25">
      <c r="A11" s="9" t="s">
        <v>15</v>
      </c>
      <c r="B11" s="35">
        <f>B12</f>
        <v>893712.73</v>
      </c>
      <c r="C11" s="35">
        <f>C12</f>
        <v>1302401</v>
      </c>
      <c r="D11" s="35">
        <f t="shared" ref="D11:F11" si="0">D12</f>
        <v>1314506</v>
      </c>
      <c r="E11" s="35">
        <f t="shared" si="0"/>
        <v>1364443</v>
      </c>
      <c r="F11" s="35">
        <f t="shared" si="0"/>
        <v>1364443</v>
      </c>
    </row>
    <row r="12" spans="1:6" ht="15.75" customHeight="1" x14ac:dyDescent="0.25">
      <c r="A12" s="9" t="s">
        <v>42</v>
      </c>
      <c r="B12" s="34">
        <f>B13+B14</f>
        <v>893712.73</v>
      </c>
      <c r="C12" s="34">
        <f>C13+C14</f>
        <v>1302401</v>
      </c>
      <c r="D12" s="34">
        <f t="shared" ref="D12:F12" si="1">D13+D14</f>
        <v>1314506</v>
      </c>
      <c r="E12" s="34">
        <f t="shared" si="1"/>
        <v>1364443</v>
      </c>
      <c r="F12" s="34">
        <f t="shared" si="1"/>
        <v>1364443</v>
      </c>
    </row>
    <row r="13" spans="1:6" ht="15.75" customHeight="1" x14ac:dyDescent="0.25">
      <c r="A13" s="14" t="s">
        <v>43</v>
      </c>
      <c r="B13" s="37">
        <v>727545.22</v>
      </c>
      <c r="C13" s="34">
        <v>1071703</v>
      </c>
      <c r="D13" s="34">
        <v>1052459</v>
      </c>
      <c r="E13" s="34">
        <v>1089250</v>
      </c>
      <c r="F13" s="34">
        <v>1089250</v>
      </c>
    </row>
    <row r="14" spans="1:6" x14ac:dyDescent="0.25">
      <c r="A14" s="26" t="s">
        <v>44</v>
      </c>
      <c r="B14" s="37">
        <v>166167.51</v>
      </c>
      <c r="C14" s="34">
        <v>230698</v>
      </c>
      <c r="D14" s="34">
        <v>262047</v>
      </c>
      <c r="E14" s="34">
        <v>275193</v>
      </c>
      <c r="F14" s="34">
        <v>275193</v>
      </c>
    </row>
  </sheetData>
  <mergeCells count="1"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"/>
  <sheetViews>
    <sheetView workbookViewId="0">
      <selection activeCell="H13" sqref="H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37.28515625" customWidth="1"/>
    <col min="4" max="9" width="25.28515625" customWidth="1"/>
  </cols>
  <sheetData>
    <row r="1" spans="1:10" ht="15.75" x14ac:dyDescent="0.25">
      <c r="A1" s="42" t="s">
        <v>54</v>
      </c>
      <c r="C1" s="36"/>
    </row>
    <row r="2" spans="1:10" ht="15.75" x14ac:dyDescent="0.25">
      <c r="A2" s="43" t="s">
        <v>55</v>
      </c>
      <c r="B2" s="44"/>
      <c r="C2" s="45"/>
    </row>
    <row r="3" spans="1:10" ht="15.75" x14ac:dyDescent="0.25">
      <c r="A3" s="46" t="s">
        <v>56</v>
      </c>
      <c r="B3" s="44"/>
      <c r="C3" s="45"/>
    </row>
    <row r="4" spans="1:10" ht="15.75" x14ac:dyDescent="0.25">
      <c r="A4" s="43" t="s">
        <v>57</v>
      </c>
      <c r="B4" s="44"/>
      <c r="C4" s="45"/>
    </row>
    <row r="6" spans="1:10" ht="18" customHeight="1" x14ac:dyDescent="0.25">
      <c r="A6" s="4"/>
      <c r="B6" s="4"/>
      <c r="C6" s="4"/>
      <c r="D6" s="4"/>
      <c r="E6" s="4"/>
      <c r="F6" s="4"/>
      <c r="G6" s="4"/>
      <c r="H6" s="4"/>
      <c r="I6" s="4"/>
    </row>
    <row r="7" spans="1:10" ht="15.75" x14ac:dyDescent="0.25">
      <c r="A7" s="98" t="s">
        <v>20</v>
      </c>
      <c r="B7" s="98"/>
      <c r="C7" s="98"/>
      <c r="D7" s="98"/>
      <c r="E7" s="98"/>
      <c r="F7" s="98"/>
      <c r="G7" s="98"/>
      <c r="H7" s="98"/>
      <c r="I7" s="62"/>
      <c r="J7" s="62"/>
    </row>
    <row r="8" spans="1:10" ht="18" x14ac:dyDescent="0.25">
      <c r="A8" s="4"/>
      <c r="B8" s="4"/>
      <c r="C8" s="4"/>
      <c r="D8" s="4"/>
      <c r="E8" s="4"/>
      <c r="F8" s="4"/>
      <c r="G8" s="4"/>
      <c r="H8" s="4"/>
      <c r="I8" s="5"/>
      <c r="J8" s="5"/>
    </row>
    <row r="9" spans="1:10" ht="15.75" x14ac:dyDescent="0.25">
      <c r="A9" s="98" t="s">
        <v>16</v>
      </c>
      <c r="B9" s="98"/>
      <c r="C9" s="98"/>
      <c r="D9" s="98"/>
      <c r="E9" s="98"/>
      <c r="F9" s="98"/>
      <c r="G9" s="98"/>
      <c r="H9" s="98"/>
      <c r="I9" s="61"/>
      <c r="J9" s="61"/>
    </row>
    <row r="10" spans="1:10" ht="18" x14ac:dyDescent="0.25">
      <c r="A10" s="4"/>
      <c r="B10" s="4"/>
      <c r="C10" s="4"/>
      <c r="D10" s="4"/>
      <c r="E10" s="4"/>
      <c r="F10" s="4"/>
      <c r="G10" s="4"/>
      <c r="H10" s="4"/>
      <c r="I10" s="5"/>
      <c r="J10" s="5"/>
    </row>
    <row r="11" spans="1:10" ht="15.75" x14ac:dyDescent="0.25">
      <c r="A11" s="98" t="s">
        <v>75</v>
      </c>
      <c r="B11" s="98"/>
      <c r="C11" s="98"/>
      <c r="D11" s="98"/>
      <c r="E11" s="98"/>
      <c r="F11" s="98"/>
      <c r="G11" s="98"/>
      <c r="H11" s="98"/>
      <c r="I11" s="63"/>
      <c r="J11" s="63"/>
    </row>
    <row r="12" spans="1:10" ht="18" x14ac:dyDescent="0.25">
      <c r="A12" s="4"/>
      <c r="B12" s="4"/>
      <c r="C12" s="4"/>
      <c r="D12" s="4"/>
      <c r="E12" s="4"/>
      <c r="F12" s="4"/>
      <c r="G12" s="4"/>
      <c r="H12" s="4"/>
      <c r="I12" s="5"/>
      <c r="J12" s="5"/>
    </row>
    <row r="13" spans="1:10" ht="25.5" x14ac:dyDescent="0.25">
      <c r="A13" s="123" t="s">
        <v>14</v>
      </c>
      <c r="B13" s="124"/>
      <c r="C13" s="125"/>
      <c r="D13" s="68" t="s">
        <v>86</v>
      </c>
      <c r="E13" s="68" t="s">
        <v>87</v>
      </c>
      <c r="F13" s="69" t="s">
        <v>88</v>
      </c>
      <c r="G13" s="69" t="s">
        <v>76</v>
      </c>
      <c r="H13" s="69" t="s">
        <v>89</v>
      </c>
    </row>
    <row r="14" spans="1:10" s="64" customFormat="1" ht="11.25" x14ac:dyDescent="0.2">
      <c r="A14" s="130">
        <v>1</v>
      </c>
      <c r="B14" s="131"/>
      <c r="C14" s="132"/>
      <c r="D14" s="71">
        <v>2</v>
      </c>
      <c r="E14" s="71">
        <v>3</v>
      </c>
      <c r="F14" s="72">
        <v>4</v>
      </c>
      <c r="G14" s="72">
        <v>5</v>
      </c>
      <c r="H14" s="72">
        <v>6</v>
      </c>
    </row>
    <row r="15" spans="1:10" ht="43.5" customHeight="1" x14ac:dyDescent="0.25">
      <c r="A15" s="9">
        <v>8</v>
      </c>
      <c r="B15" s="9"/>
      <c r="C15" s="9" t="s">
        <v>17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</row>
    <row r="16" spans="1:10" ht="38.25" customHeight="1" x14ac:dyDescent="0.25">
      <c r="A16" s="12">
        <v>5</v>
      </c>
      <c r="B16" s="12"/>
      <c r="C16" s="20" t="s">
        <v>18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</row>
  </sheetData>
  <mergeCells count="5">
    <mergeCell ref="A13:C13"/>
    <mergeCell ref="A14:C14"/>
    <mergeCell ref="A7:H7"/>
    <mergeCell ref="A9:H9"/>
    <mergeCell ref="A11:H11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7904-852A-4AA8-8FDB-51978AEE6A9D}">
  <dimension ref="A1:F19"/>
  <sheetViews>
    <sheetView workbookViewId="0">
      <selection activeCell="F10" sqref="F10"/>
    </sheetView>
  </sheetViews>
  <sheetFormatPr defaultRowHeight="15" x14ac:dyDescent="0.25"/>
  <cols>
    <col min="1" max="1" width="47.28515625" customWidth="1"/>
    <col min="2" max="2" width="18.42578125" customWidth="1"/>
    <col min="3" max="3" width="16.140625" customWidth="1"/>
    <col min="4" max="4" width="13.42578125" customWidth="1"/>
    <col min="5" max="5" width="14" customWidth="1"/>
    <col min="6" max="6" width="17.140625" customWidth="1"/>
  </cols>
  <sheetData>
    <row r="1" spans="1:6" ht="15.75" x14ac:dyDescent="0.25">
      <c r="A1" s="42" t="s">
        <v>54</v>
      </c>
      <c r="C1" s="36"/>
    </row>
    <row r="2" spans="1:6" ht="15.75" x14ac:dyDescent="0.25">
      <c r="A2" s="43" t="s">
        <v>55</v>
      </c>
      <c r="B2" s="44"/>
      <c r="C2" s="45"/>
    </row>
    <row r="3" spans="1:6" ht="15.75" x14ac:dyDescent="0.25">
      <c r="A3" s="46" t="s">
        <v>56</v>
      </c>
      <c r="B3" s="44"/>
      <c r="C3" s="45"/>
    </row>
    <row r="4" spans="1:6" ht="15.75" x14ac:dyDescent="0.25">
      <c r="A4" s="43" t="s">
        <v>57</v>
      </c>
      <c r="B4" s="44"/>
      <c r="C4" s="45"/>
    </row>
    <row r="8" spans="1:6" ht="15.75" x14ac:dyDescent="0.25">
      <c r="A8" s="98" t="s">
        <v>77</v>
      </c>
      <c r="B8" s="98"/>
      <c r="C8" s="98"/>
      <c r="D8" s="98"/>
      <c r="E8" s="98"/>
      <c r="F8" s="98"/>
    </row>
    <row r="10" spans="1:6" ht="25.5" x14ac:dyDescent="0.25">
      <c r="A10" s="69" t="s">
        <v>14</v>
      </c>
      <c r="B10" s="67" t="s">
        <v>80</v>
      </c>
      <c r="C10" s="69" t="s">
        <v>84</v>
      </c>
      <c r="D10" s="69" t="s">
        <v>85</v>
      </c>
      <c r="E10" s="69" t="s">
        <v>61</v>
      </c>
      <c r="F10" s="69" t="s">
        <v>83</v>
      </c>
    </row>
    <row r="11" spans="1:6" x14ac:dyDescent="0.25">
      <c r="A11" s="72">
        <v>1</v>
      </c>
      <c r="B11" s="70">
        <v>2</v>
      </c>
      <c r="C11" s="72">
        <v>3</v>
      </c>
      <c r="D11" s="72">
        <v>4</v>
      </c>
      <c r="E11" s="72">
        <v>5</v>
      </c>
      <c r="F11" s="72">
        <v>6</v>
      </c>
    </row>
    <row r="12" spans="1:6" x14ac:dyDescent="0.25">
      <c r="A12" s="9" t="s">
        <v>28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</row>
    <row r="13" spans="1:6" x14ac:dyDescent="0.25">
      <c r="A13" s="27" t="s">
        <v>29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</row>
    <row r="14" spans="1:6" x14ac:dyDescent="0.25">
      <c r="A14" s="9" t="s">
        <v>37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</row>
    <row r="15" spans="1:6" x14ac:dyDescent="0.25">
      <c r="A15" s="28" t="s">
        <v>36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</row>
    <row r="16" spans="1:6" x14ac:dyDescent="0.25">
      <c r="A16" s="9" t="s">
        <v>38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</row>
    <row r="17" spans="1:6" x14ac:dyDescent="0.25">
      <c r="A17" s="28" t="s">
        <v>39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</row>
    <row r="18" spans="1:6" x14ac:dyDescent="0.25">
      <c r="A18" s="9" t="s">
        <v>40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</row>
    <row r="19" spans="1:6" x14ac:dyDescent="0.25">
      <c r="A19" s="28" t="s">
        <v>41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</row>
  </sheetData>
  <mergeCells count="1">
    <mergeCell ref="A8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3"/>
  <sheetViews>
    <sheetView workbookViewId="0">
      <selection activeCell="E49" sqref="E49"/>
    </sheetView>
  </sheetViews>
  <sheetFormatPr defaultRowHeight="15" x14ac:dyDescent="0.25"/>
  <cols>
    <col min="1" max="1" width="7.42578125" bestFit="1" customWidth="1"/>
    <col min="2" max="2" width="11.28515625" bestFit="1" customWidth="1"/>
    <col min="3" max="3" width="17.85546875" customWidth="1"/>
    <col min="4" max="4" width="46.140625" customWidth="1"/>
    <col min="5" max="9" width="24.28515625" customWidth="1"/>
  </cols>
  <sheetData>
    <row r="1" spans="1:9" ht="15.75" x14ac:dyDescent="0.25">
      <c r="A1" s="42" t="s">
        <v>54</v>
      </c>
      <c r="C1" s="36"/>
    </row>
    <row r="2" spans="1:9" ht="15.75" x14ac:dyDescent="0.25">
      <c r="A2" s="43" t="s">
        <v>55</v>
      </c>
      <c r="B2" s="44"/>
      <c r="C2" s="45"/>
    </row>
    <row r="3" spans="1:9" ht="15.75" x14ac:dyDescent="0.25">
      <c r="A3" s="46" t="s">
        <v>56</v>
      </c>
      <c r="B3" s="44"/>
      <c r="C3" s="45"/>
    </row>
    <row r="4" spans="1:9" ht="15.75" x14ac:dyDescent="0.25">
      <c r="A4" s="43" t="s">
        <v>57</v>
      </c>
      <c r="B4" s="44"/>
      <c r="C4" s="45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18" customHeight="1" x14ac:dyDescent="0.25">
      <c r="A7" s="98" t="s">
        <v>19</v>
      </c>
      <c r="B7" s="99"/>
      <c r="C7" s="99"/>
      <c r="D7" s="99"/>
      <c r="E7" s="99"/>
      <c r="F7" s="99"/>
      <c r="G7" s="99"/>
      <c r="H7" s="99"/>
      <c r="I7" s="99"/>
    </row>
    <row r="8" spans="1:9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9" x14ac:dyDescent="0.25">
      <c r="A9" s="153" t="s">
        <v>21</v>
      </c>
      <c r="B9" s="154"/>
      <c r="C9" s="155"/>
      <c r="D9" s="18" t="s">
        <v>22</v>
      </c>
      <c r="E9" s="18" t="s">
        <v>80</v>
      </c>
      <c r="F9" s="19" t="s">
        <v>84</v>
      </c>
      <c r="G9" s="19" t="s">
        <v>90</v>
      </c>
      <c r="H9" s="19" t="s">
        <v>61</v>
      </c>
      <c r="I9" s="19" t="s">
        <v>83</v>
      </c>
    </row>
    <row r="10" spans="1:9" s="41" customFormat="1" ht="25.5" x14ac:dyDescent="0.25">
      <c r="A10" s="159" t="s">
        <v>45</v>
      </c>
      <c r="B10" s="160"/>
      <c r="C10" s="161"/>
      <c r="D10" s="81" t="s">
        <v>47</v>
      </c>
      <c r="E10" s="82"/>
      <c r="F10" s="83"/>
      <c r="G10" s="83"/>
      <c r="H10" s="83"/>
      <c r="I10" s="83"/>
    </row>
    <row r="11" spans="1:9" s="41" customFormat="1" ht="15" customHeight="1" x14ac:dyDescent="0.25">
      <c r="A11" s="162" t="s">
        <v>59</v>
      </c>
      <c r="B11" s="163"/>
      <c r="C11" s="164"/>
      <c r="D11" s="81" t="s">
        <v>58</v>
      </c>
      <c r="E11" s="82"/>
      <c r="F11" s="83"/>
      <c r="G11" s="83"/>
      <c r="H11" s="83"/>
      <c r="I11" s="83"/>
    </row>
    <row r="12" spans="1:9" s="41" customFormat="1" ht="25.5" x14ac:dyDescent="0.25">
      <c r="A12" s="156">
        <v>33634</v>
      </c>
      <c r="B12" s="157"/>
      <c r="C12" s="158"/>
      <c r="D12" s="81" t="s">
        <v>49</v>
      </c>
      <c r="E12" s="30">
        <f>E14</f>
        <v>893712.73</v>
      </c>
      <c r="F12" s="30">
        <f>F14</f>
        <v>1302401</v>
      </c>
      <c r="G12" s="30">
        <f>G14</f>
        <v>1314506</v>
      </c>
      <c r="H12" s="30">
        <f t="shared" ref="H12:I12" si="0">H14</f>
        <v>1364443</v>
      </c>
      <c r="I12" s="30">
        <f t="shared" si="0"/>
        <v>1364443</v>
      </c>
    </row>
    <row r="13" spans="1:9" s="41" customFormat="1" ht="15" customHeight="1" x14ac:dyDescent="0.25">
      <c r="A13" s="147">
        <v>3301</v>
      </c>
      <c r="B13" s="148"/>
      <c r="C13" s="149"/>
      <c r="D13" s="81" t="s">
        <v>48</v>
      </c>
      <c r="E13" s="30">
        <f>E14</f>
        <v>893712.73</v>
      </c>
      <c r="F13" s="30">
        <f>F14</f>
        <v>1302401</v>
      </c>
      <c r="G13" s="30">
        <f t="shared" ref="G13:I13" si="1">G14</f>
        <v>1314506</v>
      </c>
      <c r="H13" s="30">
        <f t="shared" si="1"/>
        <v>1364443</v>
      </c>
      <c r="I13" s="30">
        <f t="shared" si="1"/>
        <v>1364443</v>
      </c>
    </row>
    <row r="14" spans="1:9" s="41" customFormat="1" ht="15" customHeight="1" x14ac:dyDescent="0.25">
      <c r="A14" s="150" t="s">
        <v>50</v>
      </c>
      <c r="B14" s="151"/>
      <c r="C14" s="152"/>
      <c r="D14" s="81" t="s">
        <v>51</v>
      </c>
      <c r="E14" s="30">
        <f>E15+E25</f>
        <v>893712.73</v>
      </c>
      <c r="F14" s="30">
        <f>F15+F25</f>
        <v>1302401</v>
      </c>
      <c r="G14" s="30">
        <f t="shared" ref="G14:I14" si="2">G15+G25</f>
        <v>1314506</v>
      </c>
      <c r="H14" s="30">
        <f t="shared" si="2"/>
        <v>1364443</v>
      </c>
      <c r="I14" s="30">
        <f t="shared" si="2"/>
        <v>1364443</v>
      </c>
    </row>
    <row r="15" spans="1:9" s="41" customFormat="1" ht="15" customHeight="1" x14ac:dyDescent="0.25">
      <c r="A15" s="138">
        <v>1012</v>
      </c>
      <c r="B15" s="139"/>
      <c r="C15" s="140"/>
      <c r="D15" s="89" t="s">
        <v>46</v>
      </c>
      <c r="E15" s="90">
        <f>E16</f>
        <v>727545.22</v>
      </c>
      <c r="F15" s="90">
        <f>F16</f>
        <v>1071703</v>
      </c>
      <c r="G15" s="90">
        <f t="shared" ref="G15:I15" si="3">G16</f>
        <v>1052459</v>
      </c>
      <c r="H15" s="90">
        <f t="shared" si="3"/>
        <v>1089250</v>
      </c>
      <c r="I15" s="90">
        <f t="shared" si="3"/>
        <v>1089250</v>
      </c>
    </row>
    <row r="16" spans="1:9" s="41" customFormat="1" ht="15" customHeight="1" x14ac:dyDescent="0.25">
      <c r="A16" s="141">
        <v>43</v>
      </c>
      <c r="B16" s="142"/>
      <c r="C16" s="143"/>
      <c r="D16" s="84" t="s">
        <v>26</v>
      </c>
      <c r="E16" s="85">
        <f>E17+E21</f>
        <v>727545.22</v>
      </c>
      <c r="F16" s="85">
        <f>F17+F21</f>
        <v>1071703</v>
      </c>
      <c r="G16" s="85">
        <f t="shared" ref="G16:I16" si="4">G17+G21</f>
        <v>1052459</v>
      </c>
      <c r="H16" s="85">
        <f t="shared" si="4"/>
        <v>1089250</v>
      </c>
      <c r="I16" s="85">
        <f t="shared" si="4"/>
        <v>1089250</v>
      </c>
    </row>
    <row r="17" spans="1:9" s="41" customFormat="1" ht="15" customHeight="1" x14ac:dyDescent="0.25">
      <c r="A17" s="144">
        <v>3</v>
      </c>
      <c r="B17" s="145"/>
      <c r="C17" s="146"/>
      <c r="D17" s="84" t="s">
        <v>10</v>
      </c>
      <c r="E17" s="85">
        <f>SUM(E18:E20)</f>
        <v>646032.66</v>
      </c>
      <c r="F17" s="85">
        <f>SUM(F18:F20)</f>
        <v>1050202</v>
      </c>
      <c r="G17" s="85">
        <f t="shared" ref="G17:I17" si="5">SUM(G18:G20)</f>
        <v>1030958</v>
      </c>
      <c r="H17" s="85">
        <f t="shared" si="5"/>
        <v>1067550</v>
      </c>
      <c r="I17" s="85">
        <f t="shared" si="5"/>
        <v>1067550</v>
      </c>
    </row>
    <row r="18" spans="1:9" ht="15" customHeight="1" x14ac:dyDescent="0.25">
      <c r="A18" s="135">
        <v>31</v>
      </c>
      <c r="B18" s="136"/>
      <c r="C18" s="137"/>
      <c r="D18" s="25" t="s">
        <v>11</v>
      </c>
      <c r="E18" s="37">
        <v>461705.34</v>
      </c>
      <c r="F18" s="34">
        <v>746632</v>
      </c>
      <c r="G18" s="48">
        <v>746632</v>
      </c>
      <c r="H18" s="48">
        <v>782250</v>
      </c>
      <c r="I18" s="48">
        <v>782250</v>
      </c>
    </row>
    <row r="19" spans="1:9" ht="15" customHeight="1" x14ac:dyDescent="0.25">
      <c r="A19" s="135">
        <v>32</v>
      </c>
      <c r="B19" s="136"/>
      <c r="C19" s="137"/>
      <c r="D19" s="25" t="s">
        <v>23</v>
      </c>
      <c r="E19" s="37">
        <v>184325.6</v>
      </c>
      <c r="F19" s="34">
        <v>303305</v>
      </c>
      <c r="G19" s="48">
        <v>284060</v>
      </c>
      <c r="H19" s="48">
        <v>285000</v>
      </c>
      <c r="I19" s="48">
        <v>285000</v>
      </c>
    </row>
    <row r="20" spans="1:9" ht="15" customHeight="1" x14ac:dyDescent="0.25">
      <c r="A20" s="135">
        <v>34</v>
      </c>
      <c r="B20" s="136"/>
      <c r="C20" s="137"/>
      <c r="D20" s="25" t="s">
        <v>30</v>
      </c>
      <c r="E20" s="37">
        <v>1.72</v>
      </c>
      <c r="F20" s="34">
        <v>265</v>
      </c>
      <c r="G20" s="48">
        <v>266</v>
      </c>
      <c r="H20" s="48">
        <v>300</v>
      </c>
      <c r="I20" s="48">
        <v>300</v>
      </c>
    </row>
    <row r="21" spans="1:9" s="41" customFormat="1" ht="15" customHeight="1" x14ac:dyDescent="0.25">
      <c r="A21" s="144">
        <v>4</v>
      </c>
      <c r="B21" s="145"/>
      <c r="C21" s="146"/>
      <c r="D21" s="86" t="s">
        <v>12</v>
      </c>
      <c r="E21" s="85">
        <f>SUM(E22:E24)</f>
        <v>81512.56</v>
      </c>
      <c r="F21" s="85">
        <f>SUM(F22:F24)</f>
        <v>21501</v>
      </c>
      <c r="G21" s="85">
        <f t="shared" ref="G21:I21" si="6">SUM(G22:G24)</f>
        <v>21501</v>
      </c>
      <c r="H21" s="85">
        <f t="shared" si="6"/>
        <v>21700</v>
      </c>
      <c r="I21" s="85">
        <f t="shared" si="6"/>
        <v>21700</v>
      </c>
    </row>
    <row r="22" spans="1:9" ht="15" customHeight="1" x14ac:dyDescent="0.25">
      <c r="A22" s="135">
        <v>41</v>
      </c>
      <c r="B22" s="136"/>
      <c r="C22" s="137"/>
      <c r="D22" s="25" t="s">
        <v>52</v>
      </c>
      <c r="E22" s="37">
        <v>2546.34</v>
      </c>
      <c r="F22" s="34">
        <v>2654</v>
      </c>
      <c r="G22" s="48">
        <v>2654</v>
      </c>
      <c r="H22" s="48">
        <v>2700</v>
      </c>
      <c r="I22" s="48">
        <v>2700</v>
      </c>
    </row>
    <row r="23" spans="1:9" ht="15" customHeight="1" x14ac:dyDescent="0.25">
      <c r="A23" s="133">
        <v>42</v>
      </c>
      <c r="B23" s="133"/>
      <c r="C23" s="133"/>
      <c r="D23" s="39" t="s">
        <v>33</v>
      </c>
      <c r="E23" s="34">
        <v>8327.7099999999991</v>
      </c>
      <c r="F23" s="40">
        <v>18847</v>
      </c>
      <c r="G23" s="40">
        <v>18847</v>
      </c>
      <c r="H23" s="40">
        <v>19000</v>
      </c>
      <c r="I23" s="40">
        <v>19000</v>
      </c>
    </row>
    <row r="24" spans="1:9" ht="15" customHeight="1" x14ac:dyDescent="0.25">
      <c r="A24" s="133">
        <v>45</v>
      </c>
      <c r="B24" s="133"/>
      <c r="C24" s="133"/>
      <c r="D24" s="25" t="s">
        <v>60</v>
      </c>
      <c r="E24" s="34">
        <v>70638.509999999995</v>
      </c>
      <c r="F24" s="40">
        <v>0</v>
      </c>
      <c r="G24" s="40">
        <v>0</v>
      </c>
      <c r="H24" s="40">
        <v>0</v>
      </c>
      <c r="I24" s="40">
        <v>0</v>
      </c>
    </row>
    <row r="25" spans="1:9" s="41" customFormat="1" ht="15" customHeight="1" x14ac:dyDescent="0.25">
      <c r="A25" s="138">
        <v>1040</v>
      </c>
      <c r="B25" s="139"/>
      <c r="C25" s="140"/>
      <c r="D25" s="89" t="s">
        <v>53</v>
      </c>
      <c r="E25" s="90">
        <f>E26+E33+E36</f>
        <v>166167.51</v>
      </c>
      <c r="F25" s="90">
        <f>F26+F33+F36</f>
        <v>230698</v>
      </c>
      <c r="G25" s="90">
        <f>G26+G33+G36</f>
        <v>262047</v>
      </c>
      <c r="H25" s="90">
        <f>H26+H33+H36</f>
        <v>275193</v>
      </c>
      <c r="I25" s="90">
        <f>I26+I33+I36</f>
        <v>275193</v>
      </c>
    </row>
    <row r="26" spans="1:9" s="41" customFormat="1" ht="15" customHeight="1" x14ac:dyDescent="0.25">
      <c r="A26" s="141">
        <v>11</v>
      </c>
      <c r="B26" s="142"/>
      <c r="C26" s="143"/>
      <c r="D26" s="84" t="s">
        <v>9</v>
      </c>
      <c r="E26" s="85">
        <f>E27+E31</f>
        <v>165381.79</v>
      </c>
      <c r="F26" s="85">
        <f>F27+F31</f>
        <v>225852</v>
      </c>
      <c r="G26" s="85">
        <f t="shared" ref="G26:I26" si="7">G27+G31</f>
        <v>259856</v>
      </c>
      <c r="H26" s="85">
        <f t="shared" si="7"/>
        <v>272966</v>
      </c>
      <c r="I26" s="85">
        <f t="shared" si="7"/>
        <v>272966</v>
      </c>
    </row>
    <row r="27" spans="1:9" s="41" customFormat="1" ht="15" customHeight="1" x14ac:dyDescent="0.25">
      <c r="A27" s="144">
        <v>3</v>
      </c>
      <c r="B27" s="145"/>
      <c r="C27" s="146"/>
      <c r="D27" s="84" t="s">
        <v>10</v>
      </c>
      <c r="E27" s="85">
        <f>SUM(E28:E30)</f>
        <v>163958.41</v>
      </c>
      <c r="F27" s="85">
        <f>SUM(F28:F30)</f>
        <v>221207</v>
      </c>
      <c r="G27" s="85">
        <f t="shared" ref="G27:I27" si="8">SUM(G28:G30)</f>
        <v>253883</v>
      </c>
      <c r="H27" s="85">
        <f t="shared" si="8"/>
        <v>266366</v>
      </c>
      <c r="I27" s="85">
        <f t="shared" si="8"/>
        <v>266366</v>
      </c>
    </row>
    <row r="28" spans="1:9" ht="15" customHeight="1" x14ac:dyDescent="0.25">
      <c r="A28" s="135">
        <v>31</v>
      </c>
      <c r="B28" s="136"/>
      <c r="C28" s="137"/>
      <c r="D28" s="25" t="s">
        <v>11</v>
      </c>
      <c r="E28" s="37">
        <v>96908.59</v>
      </c>
      <c r="F28" s="34">
        <v>133663</v>
      </c>
      <c r="G28" s="48">
        <v>141600</v>
      </c>
      <c r="H28" s="48">
        <v>142766</v>
      </c>
      <c r="I28" s="48">
        <v>142766</v>
      </c>
    </row>
    <row r="29" spans="1:9" ht="15" customHeight="1" x14ac:dyDescent="0.25">
      <c r="A29" s="135">
        <v>32</v>
      </c>
      <c r="B29" s="136"/>
      <c r="C29" s="137"/>
      <c r="D29" s="25" t="s">
        <v>23</v>
      </c>
      <c r="E29" s="37">
        <v>64635.48</v>
      </c>
      <c r="F29" s="34">
        <v>84226</v>
      </c>
      <c r="G29" s="48">
        <v>108965</v>
      </c>
      <c r="H29" s="48">
        <v>120000</v>
      </c>
      <c r="I29" s="48">
        <v>120000</v>
      </c>
    </row>
    <row r="30" spans="1:9" ht="25.5" x14ac:dyDescent="0.25">
      <c r="A30" s="135">
        <v>37</v>
      </c>
      <c r="B30" s="136"/>
      <c r="C30" s="137"/>
      <c r="D30" s="25" t="s">
        <v>31</v>
      </c>
      <c r="E30" s="37">
        <v>2414.34</v>
      </c>
      <c r="F30" s="34">
        <v>3318</v>
      </c>
      <c r="G30" s="48">
        <v>3318</v>
      </c>
      <c r="H30" s="48">
        <v>3600</v>
      </c>
      <c r="I30" s="48">
        <v>3600</v>
      </c>
    </row>
    <row r="31" spans="1:9" s="41" customFormat="1" x14ac:dyDescent="0.25">
      <c r="A31" s="144">
        <v>4</v>
      </c>
      <c r="B31" s="145"/>
      <c r="C31" s="146"/>
      <c r="D31" s="86" t="s">
        <v>12</v>
      </c>
      <c r="E31" s="85">
        <f>E32</f>
        <v>1423.38</v>
      </c>
      <c r="F31" s="85">
        <f>F32</f>
        <v>4645</v>
      </c>
      <c r="G31" s="85">
        <f t="shared" ref="G31:I31" si="9">G32</f>
        <v>5973</v>
      </c>
      <c r="H31" s="85">
        <f t="shared" si="9"/>
        <v>6600</v>
      </c>
      <c r="I31" s="85">
        <f t="shared" si="9"/>
        <v>6600</v>
      </c>
    </row>
    <row r="32" spans="1:9" ht="15" customHeight="1" x14ac:dyDescent="0.25">
      <c r="A32" s="133">
        <v>42</v>
      </c>
      <c r="B32" s="133"/>
      <c r="C32" s="133"/>
      <c r="D32" s="39" t="s">
        <v>33</v>
      </c>
      <c r="E32" s="34">
        <v>1423.38</v>
      </c>
      <c r="F32" s="40">
        <v>4645</v>
      </c>
      <c r="G32" s="40">
        <v>5973</v>
      </c>
      <c r="H32" s="40">
        <v>6600</v>
      </c>
      <c r="I32" s="40">
        <v>6600</v>
      </c>
    </row>
    <row r="33" spans="1:9" s="41" customFormat="1" ht="15" customHeight="1" x14ac:dyDescent="0.25">
      <c r="A33" s="134">
        <v>52</v>
      </c>
      <c r="B33" s="134"/>
      <c r="C33" s="134"/>
      <c r="D33" s="87" t="s">
        <v>25</v>
      </c>
      <c r="E33" s="88">
        <f>E34</f>
        <v>785.72</v>
      </c>
      <c r="F33" s="88">
        <f>F34</f>
        <v>4182</v>
      </c>
      <c r="G33" s="88">
        <f t="shared" ref="G33:I34" si="10">G34</f>
        <v>1527</v>
      </c>
      <c r="H33" s="88">
        <f t="shared" si="10"/>
        <v>1527</v>
      </c>
      <c r="I33" s="88">
        <f t="shared" si="10"/>
        <v>1527</v>
      </c>
    </row>
    <row r="34" spans="1:9" s="41" customFormat="1" ht="15" customHeight="1" x14ac:dyDescent="0.25">
      <c r="A34" s="144">
        <v>3</v>
      </c>
      <c r="B34" s="145"/>
      <c r="C34" s="146"/>
      <c r="D34" s="84" t="s">
        <v>10</v>
      </c>
      <c r="E34" s="88">
        <f>E35</f>
        <v>785.72</v>
      </c>
      <c r="F34" s="88">
        <f>F35</f>
        <v>4182</v>
      </c>
      <c r="G34" s="88">
        <f t="shared" si="10"/>
        <v>1527</v>
      </c>
      <c r="H34" s="88">
        <f t="shared" si="10"/>
        <v>1527</v>
      </c>
      <c r="I34" s="88">
        <f t="shared" si="10"/>
        <v>1527</v>
      </c>
    </row>
    <row r="35" spans="1:9" ht="15" customHeight="1" x14ac:dyDescent="0.25">
      <c r="A35" s="135">
        <v>32</v>
      </c>
      <c r="B35" s="136"/>
      <c r="C35" s="137"/>
      <c r="D35" s="25" t="s">
        <v>23</v>
      </c>
      <c r="E35" s="37">
        <v>785.72</v>
      </c>
      <c r="F35" s="40">
        <v>4182</v>
      </c>
      <c r="G35" s="40">
        <v>1527</v>
      </c>
      <c r="H35" s="40">
        <v>1527</v>
      </c>
      <c r="I35" s="40">
        <v>1527</v>
      </c>
    </row>
    <row r="36" spans="1:9" s="41" customFormat="1" ht="15" customHeight="1" x14ac:dyDescent="0.25">
      <c r="A36" s="141">
        <v>61</v>
      </c>
      <c r="B36" s="142"/>
      <c r="C36" s="143"/>
      <c r="D36" s="84" t="s">
        <v>32</v>
      </c>
      <c r="E36" s="85">
        <f>E37</f>
        <v>0</v>
      </c>
      <c r="F36" s="85">
        <f>F37</f>
        <v>664</v>
      </c>
      <c r="G36" s="85">
        <f t="shared" ref="G36:I37" si="11">G37</f>
        <v>664</v>
      </c>
      <c r="H36" s="85">
        <f t="shared" si="11"/>
        <v>700</v>
      </c>
      <c r="I36" s="85">
        <f t="shared" si="11"/>
        <v>700</v>
      </c>
    </row>
    <row r="37" spans="1:9" s="41" customFormat="1" ht="15" customHeight="1" x14ac:dyDescent="0.25">
      <c r="A37" s="144">
        <v>4</v>
      </c>
      <c r="B37" s="145"/>
      <c r="C37" s="146"/>
      <c r="D37" s="86" t="s">
        <v>12</v>
      </c>
      <c r="E37" s="85">
        <f>E38</f>
        <v>0</v>
      </c>
      <c r="F37" s="85">
        <f>F38</f>
        <v>664</v>
      </c>
      <c r="G37" s="85">
        <f t="shared" si="11"/>
        <v>664</v>
      </c>
      <c r="H37" s="85">
        <f t="shared" si="11"/>
        <v>700</v>
      </c>
      <c r="I37" s="85">
        <f t="shared" si="11"/>
        <v>700</v>
      </c>
    </row>
    <row r="38" spans="1:9" ht="15" customHeight="1" x14ac:dyDescent="0.25">
      <c r="A38" s="133">
        <v>42</v>
      </c>
      <c r="B38" s="133"/>
      <c r="C38" s="133"/>
      <c r="D38" s="39" t="s">
        <v>33</v>
      </c>
      <c r="E38" s="34">
        <v>0</v>
      </c>
      <c r="F38" s="34">
        <v>664</v>
      </c>
      <c r="G38" s="34">
        <v>664</v>
      </c>
      <c r="H38" s="48">
        <v>700</v>
      </c>
      <c r="I38" s="48">
        <v>700</v>
      </c>
    </row>
    <row r="39" spans="1:9" x14ac:dyDescent="0.25">
      <c r="E39" s="36"/>
      <c r="F39" s="36"/>
    </row>
    <row r="40" spans="1:9" x14ac:dyDescent="0.25">
      <c r="E40" s="36"/>
      <c r="F40" s="36"/>
    </row>
    <row r="41" spans="1:9" x14ac:dyDescent="0.25">
      <c r="F41" s="36"/>
    </row>
    <row r="42" spans="1:9" x14ac:dyDescent="0.25">
      <c r="F42" s="36"/>
    </row>
    <row r="43" spans="1:9" x14ac:dyDescent="0.25">
      <c r="F43" s="36"/>
    </row>
  </sheetData>
  <mergeCells count="31">
    <mergeCell ref="A24:C24"/>
    <mergeCell ref="A15:C15"/>
    <mergeCell ref="A16:C16"/>
    <mergeCell ref="A23:C23"/>
    <mergeCell ref="A20:C20"/>
    <mergeCell ref="A22:C22"/>
    <mergeCell ref="A18:C18"/>
    <mergeCell ref="A19:C19"/>
    <mergeCell ref="A17:C17"/>
    <mergeCell ref="A21:C21"/>
    <mergeCell ref="A13:C13"/>
    <mergeCell ref="A14:C14"/>
    <mergeCell ref="A7:I7"/>
    <mergeCell ref="A9:C9"/>
    <mergeCell ref="A12:C12"/>
    <mergeCell ref="A10:C10"/>
    <mergeCell ref="A11:C11"/>
    <mergeCell ref="A38:C38"/>
    <mergeCell ref="A33:C33"/>
    <mergeCell ref="A35:C35"/>
    <mergeCell ref="A25:C25"/>
    <mergeCell ref="A26:C26"/>
    <mergeCell ref="A28:C28"/>
    <mergeCell ref="A29:C29"/>
    <mergeCell ref="A30:C30"/>
    <mergeCell ref="A27:C27"/>
    <mergeCell ref="A31:C31"/>
    <mergeCell ref="A34:C34"/>
    <mergeCell ref="A37:C37"/>
    <mergeCell ref="A32:C32"/>
    <mergeCell ref="A36:C36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Racun prihoda i rashoda-ekonoms</vt:lpstr>
      <vt:lpstr>Racun prihoda i rashoda_izvori</vt:lpstr>
      <vt:lpstr>Rashodi prema funkcijskoj k </vt:lpstr>
      <vt:lpstr>Racun financiranja_ekonomska</vt:lpstr>
      <vt:lpstr>Racun financiranja_izvori</vt:lpstr>
      <vt:lpstr>POSEBNI DIO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Atubanjski</cp:lastModifiedBy>
  <cp:lastPrinted>2024-11-25T11:54:24Z</cp:lastPrinted>
  <dcterms:created xsi:type="dcterms:W3CDTF">2022-08-12T12:51:27Z</dcterms:created>
  <dcterms:modified xsi:type="dcterms:W3CDTF">2024-11-25T11:54:34Z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